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7"/>
  <workbookPr codeName="ThisWorkbook" autoCompressPictures="0"/>
  <mc:AlternateContent xmlns:mc="http://schemas.openxmlformats.org/markup-compatibility/2006">
    <mc:Choice Requires="x15">
      <x15ac:absPath xmlns:x15ac="http://schemas.microsoft.com/office/spreadsheetml/2010/11/ac" url="https://technicalplating.sharepoint.com/Regulatory/Conflict Minerals/"/>
    </mc:Choice>
  </mc:AlternateContent>
  <xr:revisionPtr revIDLastSave="0" documentId="8_{E95968C7-D5AA-C144-A63E-80FEBD9AE00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800" windowWidth="30080" windowHeight="1042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 i="5" l="1"/>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B8" i="5"/>
  <c r="V6" i="5"/>
  <c r="J6" i="5" s="1"/>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V12" i="5"/>
  <c r="E12" i="5"/>
  <c r="V13" i="5"/>
  <c r="E13" i="5"/>
  <c r="V14" i="5"/>
  <c r="E14" i="5"/>
  <c r="V15" i="5"/>
  <c r="E15" i="5"/>
  <c r="V16" i="5"/>
  <c r="E16" i="5"/>
  <c r="V17" i="5"/>
  <c r="E17" i="5"/>
  <c r="V18" i="5"/>
  <c r="E18" i="5"/>
  <c r="V19" i="5"/>
  <c r="E19" i="5"/>
  <c r="X19" i="5" s="1"/>
  <c r="V20" i="5"/>
  <c r="E20" i="5"/>
  <c r="V21" i="5"/>
  <c r="E21" i="5"/>
  <c r="V22" i="5"/>
  <c r="E22" i="5"/>
  <c r="V23" i="5"/>
  <c r="E23" i="5"/>
  <c r="X23" i="5" s="1"/>
  <c r="V24" i="5"/>
  <c r="E24" i="5"/>
  <c r="X24" i="5" s="1"/>
  <c r="V25" i="5"/>
  <c r="E25" i="5"/>
  <c r="X25" i="5" s="1"/>
  <c r="V26" i="5"/>
  <c r="E26" i="5"/>
  <c r="V27" i="5"/>
  <c r="E27" i="5"/>
  <c r="X27" i="5" s="1"/>
  <c r="V28" i="5"/>
  <c r="E28" i="5"/>
  <c r="V29" i="5"/>
  <c r="E29" i="5"/>
  <c r="X29" i="5" s="1"/>
  <c r="V30" i="5"/>
  <c r="E30" i="5"/>
  <c r="X30" i="5" s="1"/>
  <c r="V31" i="5"/>
  <c r="E31" i="5"/>
  <c r="X31" i="5" s="1"/>
  <c r="V32" i="5"/>
  <c r="E32" i="5"/>
  <c r="V33" i="5"/>
  <c r="E33" i="5"/>
  <c r="V34" i="5"/>
  <c r="E34" i="5"/>
  <c r="V35" i="5"/>
  <c r="E35" i="5"/>
  <c r="X35" i="5" s="1"/>
  <c r="V36" i="5"/>
  <c r="E36" i="5"/>
  <c r="X36" i="5" s="1"/>
  <c r="V37" i="5"/>
  <c r="E37" i="5"/>
  <c r="V38" i="5"/>
  <c r="E38" i="5"/>
  <c r="V39" i="5"/>
  <c r="E39" i="5"/>
  <c r="X39" i="5" s="1"/>
  <c r="V40" i="5"/>
  <c r="E40" i="5"/>
  <c r="V41" i="5"/>
  <c r="E41" i="5"/>
  <c r="X41" i="5" s="1"/>
  <c r="V42" i="5"/>
  <c r="E42" i="5"/>
  <c r="X42" i="5" s="1"/>
  <c r="V43" i="5"/>
  <c r="E43" i="5"/>
  <c r="V44" i="5"/>
  <c r="E44" i="5"/>
  <c r="V45" i="5"/>
  <c r="E45" i="5"/>
  <c r="X45" i="5" s="1"/>
  <c r="V46" i="5"/>
  <c r="E46" i="5"/>
  <c r="V47" i="5"/>
  <c r="E47" i="5"/>
  <c r="X47" i="5" s="1"/>
  <c r="V48" i="5"/>
  <c r="E48" i="5"/>
  <c r="V49" i="5"/>
  <c r="E49" i="5"/>
  <c r="X49" i="5" s="1"/>
  <c r="V50" i="5"/>
  <c r="E50" i="5"/>
  <c r="V51" i="5"/>
  <c r="E51" i="5"/>
  <c r="X51" i="5" s="1"/>
  <c r="V52" i="5"/>
  <c r="E52" i="5"/>
  <c r="V53" i="5"/>
  <c r="E53" i="5"/>
  <c r="X53" i="5" s="1"/>
  <c r="V54" i="5"/>
  <c r="E54" i="5"/>
  <c r="V55" i="5"/>
  <c r="E55" i="5"/>
  <c r="X55" i="5" s="1"/>
  <c r="V56" i="5"/>
  <c r="E56" i="5"/>
  <c r="V57" i="5"/>
  <c r="E57" i="5"/>
  <c r="X57" i="5" s="1"/>
  <c r="V58" i="5"/>
  <c r="E58" i="5"/>
  <c r="V59" i="5"/>
  <c r="E59" i="5"/>
  <c r="X59" i="5" s="1"/>
  <c r="V60" i="5"/>
  <c r="E60" i="5"/>
  <c r="X60" i="5" s="1"/>
  <c r="V61" i="5"/>
  <c r="E61" i="5"/>
  <c r="X61" i="5" s="1"/>
  <c r="V62" i="5"/>
  <c r="E62" i="5"/>
  <c r="V63" i="5"/>
  <c r="E63" i="5"/>
  <c r="X63" i="5" s="1"/>
  <c r="V64" i="5"/>
  <c r="E64" i="5"/>
  <c r="V65" i="5"/>
  <c r="E65" i="5"/>
  <c r="X65" i="5" s="1"/>
  <c r="V66" i="5"/>
  <c r="E66" i="5"/>
  <c r="V67" i="5"/>
  <c r="E67" i="5"/>
  <c r="X67" i="5" s="1"/>
  <c r="V68" i="5"/>
  <c r="E68" i="5"/>
  <c r="V69" i="5"/>
  <c r="E69" i="5"/>
  <c r="X69" i="5" s="1"/>
  <c r="V70" i="5"/>
  <c r="E70" i="5"/>
  <c r="V71" i="5"/>
  <c r="E71" i="5"/>
  <c r="V72" i="5"/>
  <c r="E72" i="5"/>
  <c r="X72" i="5" s="1"/>
  <c r="V73" i="5"/>
  <c r="E73" i="5"/>
  <c r="X73" i="5" s="1"/>
  <c r="V74" i="5"/>
  <c r="E74" i="5"/>
  <c r="X74" i="5" s="1"/>
  <c r="V75" i="5"/>
  <c r="E75" i="5"/>
  <c r="V76" i="5"/>
  <c r="E76" i="5"/>
  <c r="V77" i="5"/>
  <c r="E77" i="5"/>
  <c r="X77" i="5" s="1"/>
  <c r="V78" i="5"/>
  <c r="E78" i="5"/>
  <c r="V79" i="5"/>
  <c r="E79" i="5"/>
  <c r="X79" i="5" s="1"/>
  <c r="V80" i="5"/>
  <c r="E80" i="5"/>
  <c r="V81" i="5"/>
  <c r="E81" i="5"/>
  <c r="X81" i="5" s="1"/>
  <c r="V82" i="5"/>
  <c r="E82" i="5"/>
  <c r="V83" i="5"/>
  <c r="E83" i="5"/>
  <c r="X83" i="5" s="1"/>
  <c r="V84" i="5"/>
  <c r="E84" i="5"/>
  <c r="X84" i="5" s="1"/>
  <c r="V85" i="5"/>
  <c r="E85" i="5"/>
  <c r="X85" i="5" s="1"/>
  <c r="V86" i="5"/>
  <c r="E86" i="5"/>
  <c r="V87" i="5"/>
  <c r="E87" i="5"/>
  <c r="V88" i="5"/>
  <c r="E88" i="5"/>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V104" i="5"/>
  <c r="E104" i="5"/>
  <c r="V105" i="5"/>
  <c r="E105" i="5"/>
  <c r="X105" i="5" s="1"/>
  <c r="V106" i="5"/>
  <c r="E106" i="5"/>
  <c r="V107" i="5"/>
  <c r="E107" i="5"/>
  <c r="X107" i="5" s="1"/>
  <c r="V108" i="5"/>
  <c r="E108" i="5"/>
  <c r="V109" i="5"/>
  <c r="E109" i="5"/>
  <c r="X109" i="5" s="1"/>
  <c r="V110" i="5"/>
  <c r="E110" i="5"/>
  <c r="X110" i="5" s="1"/>
  <c r="V111" i="5"/>
  <c r="E111" i="5"/>
  <c r="V112" i="5"/>
  <c r="E112" i="5"/>
  <c r="V113" i="5"/>
  <c r="E113" i="5"/>
  <c r="X113" i="5" s="1"/>
  <c r="V114" i="5"/>
  <c r="E114" i="5"/>
  <c r="V115" i="5"/>
  <c r="E115" i="5"/>
  <c r="V116" i="5"/>
  <c r="E116" i="5"/>
  <c r="V117" i="5"/>
  <c r="E117" i="5"/>
  <c r="V118" i="5"/>
  <c r="E118" i="5"/>
  <c r="V119" i="5"/>
  <c r="E119" i="5"/>
  <c r="X119" i="5" s="1"/>
  <c r="V120" i="5"/>
  <c r="E120" i="5"/>
  <c r="V121" i="5"/>
  <c r="E121" i="5"/>
  <c r="V122" i="5"/>
  <c r="E122" i="5"/>
  <c r="V123" i="5"/>
  <c r="E123" i="5"/>
  <c r="X123" i="5" s="1"/>
  <c r="V124" i="5"/>
  <c r="E124" i="5"/>
  <c r="V125" i="5"/>
  <c r="E125" i="5"/>
  <c r="X125" i="5" s="1"/>
  <c r="V126" i="5"/>
  <c r="E126" i="5"/>
  <c r="V127" i="5"/>
  <c r="E127" i="5"/>
  <c r="X127" i="5" s="1"/>
  <c r="V128" i="5"/>
  <c r="E128" i="5"/>
  <c r="V129" i="5"/>
  <c r="E129" i="5"/>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V142" i="5"/>
  <c r="E142" i="5"/>
  <c r="V143" i="5"/>
  <c r="E143" i="5"/>
  <c r="X143" i="5" s="1"/>
  <c r="V144" i="5"/>
  <c r="E144" i="5"/>
  <c r="V145" i="5"/>
  <c r="E145" i="5"/>
  <c r="X145" i="5" s="1"/>
  <c r="V146" i="5"/>
  <c r="E146" i="5"/>
  <c r="V147" i="5"/>
  <c r="E147" i="5"/>
  <c r="X147" i="5" s="1"/>
  <c r="V148" i="5"/>
  <c r="E148" i="5"/>
  <c r="V149" i="5"/>
  <c r="E149" i="5"/>
  <c r="V150" i="5"/>
  <c r="E150" i="5"/>
  <c r="X150" i="5" s="1"/>
  <c r="V151" i="5"/>
  <c r="E151" i="5"/>
  <c r="V152" i="5"/>
  <c r="E152" i="5"/>
  <c r="V153" i="5"/>
  <c r="E153" i="5"/>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V164" i="5"/>
  <c r="E164" i="5"/>
  <c r="V165" i="5"/>
  <c r="E165" i="5"/>
  <c r="V166" i="5"/>
  <c r="E166" i="5"/>
  <c r="V167" i="5"/>
  <c r="E167" i="5"/>
  <c r="X167" i="5" s="1"/>
  <c r="V168" i="5"/>
  <c r="E168" i="5"/>
  <c r="V169" i="5"/>
  <c r="E169" i="5"/>
  <c r="X169" i="5" s="1"/>
  <c r="V170" i="5"/>
  <c r="E170" i="5"/>
  <c r="X170" i="5" s="1"/>
  <c r="V171" i="5"/>
  <c r="E171" i="5"/>
  <c r="V172" i="5"/>
  <c r="E172" i="5"/>
  <c r="V173" i="5"/>
  <c r="E173" i="5"/>
  <c r="X173" i="5" s="1"/>
  <c r="V174" i="5"/>
  <c r="E174" i="5"/>
  <c r="V175" i="5"/>
  <c r="E175" i="5"/>
  <c r="X175" i="5" s="1"/>
  <c r="V176" i="5"/>
  <c r="E176" i="5"/>
  <c r="V177" i="5"/>
  <c r="E177" i="5"/>
  <c r="V178" i="5"/>
  <c r="E178" i="5"/>
  <c r="V179" i="5"/>
  <c r="E179" i="5"/>
  <c r="X179" i="5" s="1"/>
  <c r="V180" i="5"/>
  <c r="E180" i="5"/>
  <c r="V181" i="5"/>
  <c r="E181" i="5"/>
  <c r="X181" i="5" s="1"/>
  <c r="V182" i="5"/>
  <c r="E182" i="5"/>
  <c r="V183" i="5"/>
  <c r="E183" i="5"/>
  <c r="V184" i="5"/>
  <c r="E184" i="5"/>
  <c r="V185" i="5"/>
  <c r="E185" i="5"/>
  <c r="X185" i="5" s="1"/>
  <c r="V186" i="5"/>
  <c r="E186" i="5"/>
  <c r="V187" i="5"/>
  <c r="E187" i="5"/>
  <c r="X187" i="5" s="1"/>
  <c r="V188" i="5"/>
  <c r="E188" i="5"/>
  <c r="V189" i="5"/>
  <c r="E189" i="5"/>
  <c r="V190" i="5"/>
  <c r="E190" i="5"/>
  <c r="X190" i="5" s="1"/>
  <c r="V191" i="5"/>
  <c r="E191" i="5"/>
  <c r="V192" i="5"/>
  <c r="E192" i="5"/>
  <c r="V193" i="5"/>
  <c r="E193" i="5"/>
  <c r="X193" i="5" s="1"/>
  <c r="V194" i="5"/>
  <c r="E194" i="5"/>
  <c r="V195" i="5"/>
  <c r="E195" i="5"/>
  <c r="V196" i="5"/>
  <c r="E196" i="5"/>
  <c r="V197" i="5"/>
  <c r="E197" i="5"/>
  <c r="X197" i="5" s="1"/>
  <c r="V198" i="5"/>
  <c r="E198" i="5"/>
  <c r="X198" i="5" s="1"/>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X209" i="5" s="1"/>
  <c r="V210" i="5"/>
  <c r="E210" i="5"/>
  <c r="X210" i="5" s="1"/>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V239" i="5"/>
  <c r="E239" i="5"/>
  <c r="V240" i="5"/>
  <c r="E240" i="5"/>
  <c r="V241" i="5"/>
  <c r="E241" i="5"/>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V254" i="5"/>
  <c r="E254" i="5"/>
  <c r="V255" i="5"/>
  <c r="E255" i="5"/>
  <c r="V256" i="5"/>
  <c r="E256" i="5"/>
  <c r="V257" i="5"/>
  <c r="E257" i="5"/>
  <c r="X257" i="5" s="1"/>
  <c r="V258" i="5"/>
  <c r="E258" i="5"/>
  <c r="X258" i="5" s="1"/>
  <c r="V259" i="5"/>
  <c r="E259" i="5"/>
  <c r="X259" i="5" s="1"/>
  <c r="V260" i="5"/>
  <c r="E260" i="5"/>
  <c r="V261" i="5"/>
  <c r="E261" i="5"/>
  <c r="V262" i="5"/>
  <c r="E262" i="5"/>
  <c r="V263" i="5"/>
  <c r="E263" i="5"/>
  <c r="X263" i="5" s="1"/>
  <c r="V264" i="5"/>
  <c r="E264" i="5"/>
  <c r="V265" i="5"/>
  <c r="E265" i="5"/>
  <c r="V266" i="5"/>
  <c r="E266" i="5"/>
  <c r="V267" i="5"/>
  <c r="E267" i="5"/>
  <c r="X267" i="5" s="1"/>
  <c r="V268" i="5"/>
  <c r="E268" i="5"/>
  <c r="V269" i="5"/>
  <c r="E269" i="5"/>
  <c r="X269" i="5" s="1"/>
  <c r="V270" i="5"/>
  <c r="E270" i="5"/>
  <c r="X270" i="5" s="1"/>
  <c r="V271" i="5"/>
  <c r="E271" i="5"/>
  <c r="X271" i="5" s="1"/>
  <c r="V272" i="5"/>
  <c r="E272" i="5"/>
  <c r="V273" i="5"/>
  <c r="E273" i="5"/>
  <c r="X273" i="5" s="1"/>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X289" i="5" s="1"/>
  <c r="V290" i="5"/>
  <c r="E290" i="5"/>
  <c r="V291" i="5"/>
  <c r="E291" i="5"/>
  <c r="X291" i="5" s="1"/>
  <c r="V292" i="5"/>
  <c r="E292" i="5"/>
  <c r="V293" i="5"/>
  <c r="E293" i="5"/>
  <c r="V294" i="5"/>
  <c r="E294" i="5"/>
  <c r="X294" i="5" s="1"/>
  <c r="V295" i="5"/>
  <c r="E295" i="5"/>
  <c r="X295" i="5" s="1"/>
  <c r="V296" i="5"/>
  <c r="E296" i="5"/>
  <c r="V297" i="5"/>
  <c r="E297" i="5"/>
  <c r="V298" i="5"/>
  <c r="E298" i="5"/>
  <c r="V299" i="5"/>
  <c r="E299" i="5"/>
  <c r="X299" i="5" s="1"/>
  <c r="V300" i="5"/>
  <c r="E300" i="5"/>
  <c r="V301" i="5"/>
  <c r="E301" i="5"/>
  <c r="V302" i="5"/>
  <c r="E302" i="5"/>
  <c r="X302" i="5" s="1"/>
  <c r="V303" i="5"/>
  <c r="E303" i="5"/>
  <c r="V304" i="5"/>
  <c r="E304" i="5"/>
  <c r="V305" i="5"/>
  <c r="E305" i="5"/>
  <c r="V306" i="5"/>
  <c r="E306" i="5"/>
  <c r="V307" i="5"/>
  <c r="E307" i="5"/>
  <c r="X307" i="5" s="1"/>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X329" i="5" s="1"/>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X344" i="5" s="1"/>
  <c r="V345" i="5"/>
  <c r="E345" i="5"/>
  <c r="V346" i="5"/>
  <c r="E346" i="5"/>
  <c r="V347" i="5"/>
  <c r="E347" i="5"/>
  <c r="V348" i="5"/>
  <c r="E348" i="5"/>
  <c r="X348" i="5" s="1"/>
  <c r="V349" i="5"/>
  <c r="E349" i="5"/>
  <c r="X349" i="5" s="1"/>
  <c r="V350" i="5"/>
  <c r="E350" i="5"/>
  <c r="V351" i="5"/>
  <c r="E351" i="5"/>
  <c r="X351" i="5" s="1"/>
  <c r="V352" i="5"/>
  <c r="E352" i="5"/>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X368" i="5" s="1"/>
  <c r="V369" i="5"/>
  <c r="E369" i="5"/>
  <c r="V370" i="5"/>
  <c r="E370" i="5"/>
  <c r="V371" i="5"/>
  <c r="E371" i="5"/>
  <c r="X371" i="5" s="1"/>
  <c r="V372" i="5"/>
  <c r="E372" i="5"/>
  <c r="X372" i="5" s="1"/>
  <c r="V373" i="5"/>
  <c r="E373" i="5"/>
  <c r="V374" i="5"/>
  <c r="E374" i="5"/>
  <c r="V375" i="5"/>
  <c r="E375" i="5"/>
  <c r="V376" i="5"/>
  <c r="E376" i="5"/>
  <c r="V377" i="5"/>
  <c r="E377" i="5"/>
  <c r="X377" i="5" s="1"/>
  <c r="V378" i="5"/>
  <c r="E378" i="5"/>
  <c r="V379" i="5"/>
  <c r="E379" i="5"/>
  <c r="X379" i="5" s="1"/>
  <c r="V380" i="5"/>
  <c r="E380" i="5"/>
  <c r="V381" i="5"/>
  <c r="E381" i="5"/>
  <c r="X381" i="5" s="1"/>
  <c r="V382" i="5"/>
  <c r="E382" i="5"/>
  <c r="V383" i="5"/>
  <c r="E383" i="5"/>
  <c r="V384" i="5"/>
  <c r="E384" i="5"/>
  <c r="X384" i="5" s="1"/>
  <c r="V385" i="5"/>
  <c r="E385" i="5"/>
  <c r="X385" i="5" s="1"/>
  <c r="V386" i="5"/>
  <c r="E386" i="5"/>
  <c r="V387" i="5"/>
  <c r="E387" i="5"/>
  <c r="V388" i="5"/>
  <c r="E388" i="5"/>
  <c r="V389" i="5"/>
  <c r="E389" i="5"/>
  <c r="X389" i="5" s="1"/>
  <c r="V390" i="5"/>
  <c r="E390" i="5"/>
  <c r="V391" i="5"/>
  <c r="E391" i="5"/>
  <c r="V392" i="5"/>
  <c r="E392" i="5"/>
  <c r="V393" i="5"/>
  <c r="E393" i="5"/>
  <c r="V394" i="5"/>
  <c r="E394" i="5"/>
  <c r="V395" i="5"/>
  <c r="E395" i="5"/>
  <c r="V396" i="5"/>
  <c r="E396" i="5"/>
  <c r="X396" i="5" s="1"/>
  <c r="V397" i="5"/>
  <c r="E397" i="5"/>
  <c r="X397" i="5" s="1"/>
  <c r="V398" i="5"/>
  <c r="E398" i="5"/>
  <c r="V399" i="5"/>
  <c r="E399" i="5"/>
  <c r="X399" i="5" s="1"/>
  <c r="V400" i="5"/>
  <c r="E400" i="5"/>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V454" i="5"/>
  <c r="E454" i="5"/>
  <c r="V455" i="5"/>
  <c r="E455" i="5"/>
  <c r="X455" i="5" s="1"/>
  <c r="V456" i="5"/>
  <c r="E456" i="5"/>
  <c r="X456" i="5" s="1"/>
  <c r="V457" i="5"/>
  <c r="E457" i="5"/>
  <c r="X457" i="5" s="1"/>
  <c r="V458" i="5"/>
  <c r="E458" i="5"/>
  <c r="V459" i="5"/>
  <c r="E459" i="5"/>
  <c r="V460" i="5"/>
  <c r="E460" i="5"/>
  <c r="V461" i="5"/>
  <c r="E461" i="5"/>
  <c r="X461" i="5" s="1"/>
  <c r="V462" i="5"/>
  <c r="E462" i="5"/>
  <c r="V463" i="5"/>
  <c r="E463" i="5"/>
  <c r="V464" i="5"/>
  <c r="E464" i="5"/>
  <c r="V465" i="5"/>
  <c r="E465" i="5"/>
  <c r="V466" i="5"/>
  <c r="E466" i="5"/>
  <c r="V467" i="5"/>
  <c r="E467" i="5"/>
  <c r="V468" i="5"/>
  <c r="E468" i="5"/>
  <c r="X468" i="5" s="1"/>
  <c r="V469" i="5"/>
  <c r="E469" i="5"/>
  <c r="V470" i="5"/>
  <c r="E470" i="5"/>
  <c r="V471" i="5"/>
  <c r="E471" i="5"/>
  <c r="V472" i="5"/>
  <c r="E472" i="5"/>
  <c r="V473" i="5"/>
  <c r="E473" i="5"/>
  <c r="V474" i="5"/>
  <c r="E474" i="5"/>
  <c r="V475" i="5"/>
  <c r="E475" i="5"/>
  <c r="V476" i="5"/>
  <c r="E476" i="5"/>
  <c r="X476" i="5" s="1"/>
  <c r="V477" i="5"/>
  <c r="E477" i="5"/>
  <c r="V478" i="5"/>
  <c r="E478" i="5"/>
  <c r="V479" i="5"/>
  <c r="E479" i="5"/>
  <c r="X479" i="5" s="1"/>
  <c r="V480" i="5"/>
  <c r="E480" i="5"/>
  <c r="X480" i="5" s="1"/>
  <c r="V481" i="5"/>
  <c r="E481" i="5"/>
  <c r="V482" i="5"/>
  <c r="E482" i="5"/>
  <c r="V483" i="5"/>
  <c r="E483" i="5"/>
  <c r="V484" i="5"/>
  <c r="E484" i="5"/>
  <c r="V485" i="5"/>
  <c r="E485" i="5"/>
  <c r="V486" i="5"/>
  <c r="E486" i="5"/>
  <c r="V487" i="5"/>
  <c r="E487" i="5"/>
  <c r="X487" i="5" s="1"/>
  <c r="V488" i="5"/>
  <c r="E488" i="5"/>
  <c r="V489" i="5"/>
  <c r="E489" i="5"/>
  <c r="V490" i="5"/>
  <c r="E490" i="5"/>
  <c r="V491" i="5"/>
  <c r="E491" i="5"/>
  <c r="X491" i="5" s="1"/>
  <c r="V492" i="5"/>
  <c r="E492" i="5"/>
  <c r="X492" i="5" s="1"/>
  <c r="V493" i="5"/>
  <c r="E493" i="5"/>
  <c r="V494" i="5"/>
  <c r="E494" i="5"/>
  <c r="V495" i="5"/>
  <c r="E495" i="5"/>
  <c r="V496" i="5"/>
  <c r="E496" i="5"/>
  <c r="V497" i="5"/>
  <c r="E497" i="5"/>
  <c r="V498" i="5"/>
  <c r="E498" i="5"/>
  <c r="V499" i="5"/>
  <c r="E499" i="5"/>
  <c r="X499" i="5" s="1"/>
  <c r="V500" i="5"/>
  <c r="E500" i="5"/>
  <c r="V501" i="5"/>
  <c r="E501" i="5"/>
  <c r="V502" i="5"/>
  <c r="E502" i="5"/>
  <c r="V503" i="5"/>
  <c r="E503" i="5"/>
  <c r="X503" i="5" s="1"/>
  <c r="V504" i="5"/>
  <c r="E504" i="5"/>
  <c r="V505" i="5"/>
  <c r="E505" i="5"/>
  <c r="V506" i="5"/>
  <c r="E506" i="5"/>
  <c r="V507" i="5"/>
  <c r="E507" i="5"/>
  <c r="X507" i="5" s="1"/>
  <c r="V508" i="5"/>
  <c r="E508" i="5"/>
  <c r="V509" i="5"/>
  <c r="E509" i="5"/>
  <c r="V510" i="5"/>
  <c r="E510" i="5"/>
  <c r="X510" i="5" s="1"/>
  <c r="V511" i="5"/>
  <c r="E511" i="5"/>
  <c r="X511" i="5" s="1"/>
  <c r="V512" i="5"/>
  <c r="E512" i="5"/>
  <c r="V513" i="5"/>
  <c r="E513" i="5"/>
  <c r="V514" i="5"/>
  <c r="E514" i="5"/>
  <c r="V515" i="5"/>
  <c r="E515" i="5"/>
  <c r="X515" i="5" s="1"/>
  <c r="V516" i="5"/>
  <c r="E516" i="5"/>
  <c r="X516" i="5" s="1"/>
  <c r="V517" i="5"/>
  <c r="E517" i="5"/>
  <c r="V518" i="5"/>
  <c r="E518" i="5"/>
  <c r="V519" i="5"/>
  <c r="E519" i="5"/>
  <c r="X519" i="5" s="1"/>
  <c r="V520" i="5"/>
  <c r="E520" i="5"/>
  <c r="V521" i="5"/>
  <c r="E521" i="5"/>
  <c r="V522" i="5"/>
  <c r="E522" i="5"/>
  <c r="V523" i="5"/>
  <c r="E523" i="5"/>
  <c r="X523" i="5" s="1"/>
  <c r="V524" i="5"/>
  <c r="E524" i="5"/>
  <c r="V525" i="5"/>
  <c r="E525" i="5"/>
  <c r="V526" i="5"/>
  <c r="E526" i="5"/>
  <c r="V527" i="5"/>
  <c r="E527" i="5"/>
  <c r="X527" i="5" s="1"/>
  <c r="V528" i="5"/>
  <c r="E528" i="5"/>
  <c r="X528" i="5" s="1"/>
  <c r="V529" i="5"/>
  <c r="E529" i="5"/>
  <c r="V530" i="5"/>
  <c r="E530" i="5"/>
  <c r="V531" i="5"/>
  <c r="E531" i="5"/>
  <c r="V532" i="5"/>
  <c r="E532" i="5"/>
  <c r="V533" i="5"/>
  <c r="E533" i="5"/>
  <c r="V534" i="5"/>
  <c r="E534" i="5"/>
  <c r="V535" i="5"/>
  <c r="E535" i="5"/>
  <c r="V536" i="5"/>
  <c r="E536" i="5"/>
  <c r="V537" i="5"/>
  <c r="E537" i="5"/>
  <c r="V538" i="5"/>
  <c r="E538" i="5"/>
  <c r="V539" i="5"/>
  <c r="E539" i="5"/>
  <c r="X539" i="5" s="1"/>
  <c r="V540" i="5"/>
  <c r="E540" i="5"/>
  <c r="X540" i="5" s="1"/>
  <c r="V541" i="5"/>
  <c r="E541" i="5"/>
  <c r="V542" i="5"/>
  <c r="E542" i="5"/>
  <c r="V543" i="5"/>
  <c r="E543" i="5"/>
  <c r="X543" i="5" s="1"/>
  <c r="V544" i="5"/>
  <c r="E544" i="5"/>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V591" i="5"/>
  <c r="E591" i="5"/>
  <c r="V592" i="5"/>
  <c r="E592" i="5"/>
  <c r="V593" i="5"/>
  <c r="E593" i="5"/>
  <c r="V594" i="5"/>
  <c r="E594" i="5"/>
  <c r="X594" i="5" s="1"/>
  <c r="V595" i="5"/>
  <c r="E595" i="5"/>
  <c r="V596" i="5"/>
  <c r="E596" i="5"/>
  <c r="V597" i="5"/>
  <c r="E597" i="5"/>
  <c r="V598" i="5"/>
  <c r="E598" i="5"/>
  <c r="V599" i="5"/>
  <c r="E599" i="5"/>
  <c r="V600" i="5"/>
  <c r="E600" i="5"/>
  <c r="V601" i="5"/>
  <c r="E601" i="5"/>
  <c r="V602" i="5"/>
  <c r="E602" i="5"/>
  <c r="V603" i="5"/>
  <c r="E603" i="5"/>
  <c r="V604" i="5"/>
  <c r="E604" i="5"/>
  <c r="V605" i="5"/>
  <c r="E605" i="5"/>
  <c r="V606" i="5"/>
  <c r="E606" i="5"/>
  <c r="X606" i="5" s="1"/>
  <c r="V607" i="5"/>
  <c r="E607" i="5"/>
  <c r="V608" i="5"/>
  <c r="E608" i="5"/>
  <c r="V609" i="5"/>
  <c r="E609" i="5"/>
  <c r="V610" i="5"/>
  <c r="E610" i="5"/>
  <c r="V611" i="5"/>
  <c r="E611" i="5"/>
  <c r="V612" i="5"/>
  <c r="E612" i="5"/>
  <c r="X612" i="5" s="1"/>
  <c r="V613" i="5"/>
  <c r="E613" i="5"/>
  <c r="V614" i="5"/>
  <c r="E614" i="5"/>
  <c r="V615" i="5"/>
  <c r="E615" i="5"/>
  <c r="V616" i="5"/>
  <c r="E616" i="5"/>
  <c r="X616" i="5" s="1"/>
  <c r="V617" i="5"/>
  <c r="E617" i="5"/>
  <c r="V618" i="5"/>
  <c r="E618" i="5"/>
  <c r="X618" i="5" s="1"/>
  <c r="V619" i="5"/>
  <c r="E619" i="5"/>
  <c r="V620" i="5"/>
  <c r="E620" i="5"/>
  <c r="X620" i="5" s="1"/>
  <c r="V621" i="5"/>
  <c r="E621" i="5"/>
  <c r="V622" i="5"/>
  <c r="E622" i="5"/>
  <c r="V623" i="5"/>
  <c r="E623" i="5"/>
  <c r="X623" i="5" s="1"/>
  <c r="V624" i="5"/>
  <c r="E624" i="5"/>
  <c r="X624" i="5" s="1"/>
  <c r="V625" i="5"/>
  <c r="E625" i="5"/>
  <c r="V626" i="5"/>
  <c r="E626" i="5"/>
  <c r="V627" i="5"/>
  <c r="E627" i="5"/>
  <c r="V628" i="5"/>
  <c r="E628" i="5"/>
  <c r="V629" i="5"/>
  <c r="E629" i="5"/>
  <c r="V630" i="5"/>
  <c r="E630" i="5"/>
  <c r="X630" i="5" s="1"/>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X642" i="5" s="1"/>
  <c r="V643" i="5"/>
  <c r="E643" i="5"/>
  <c r="V644" i="5"/>
  <c r="E644" i="5"/>
  <c r="V645" i="5"/>
  <c r="E645" i="5"/>
  <c r="V646" i="5"/>
  <c r="E646" i="5"/>
  <c r="V647" i="5"/>
  <c r="E647" i="5"/>
  <c r="V648" i="5"/>
  <c r="E648" i="5"/>
  <c r="X648" i="5" s="1"/>
  <c r="V649" i="5"/>
  <c r="E649" i="5"/>
  <c r="V650" i="5"/>
  <c r="E650" i="5"/>
  <c r="V651" i="5"/>
  <c r="E651" i="5"/>
  <c r="V652" i="5"/>
  <c r="E652" i="5"/>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X666" i="5" s="1"/>
  <c r="V667" i="5"/>
  <c r="E667" i="5"/>
  <c r="V668" i="5"/>
  <c r="E668" i="5"/>
  <c r="X668" i="5" s="1"/>
  <c r="V669" i="5"/>
  <c r="E669" i="5"/>
  <c r="V670" i="5"/>
  <c r="E670" i="5"/>
  <c r="V671" i="5"/>
  <c r="E671" i="5"/>
  <c r="X671" i="5" s="1"/>
  <c r="V672" i="5"/>
  <c r="E672" i="5"/>
  <c r="V673" i="5"/>
  <c r="E673" i="5"/>
  <c r="V674" i="5"/>
  <c r="E674" i="5"/>
  <c r="X674" i="5" s="1"/>
  <c r="V675" i="5"/>
  <c r="E675" i="5"/>
  <c r="V676" i="5"/>
  <c r="E676" i="5"/>
  <c r="X676" i="5" s="1"/>
  <c r="V677" i="5"/>
  <c r="E677" i="5"/>
  <c r="X677" i="5" s="1"/>
  <c r="V678" i="5"/>
  <c r="E678" i="5"/>
  <c r="X678" i="5" s="1"/>
  <c r="V679" i="5"/>
  <c r="E679" i="5"/>
  <c r="V680" i="5"/>
  <c r="E680" i="5"/>
  <c r="V681" i="5"/>
  <c r="E681" i="5"/>
  <c r="V682" i="5"/>
  <c r="E682" i="5"/>
  <c r="V683" i="5"/>
  <c r="E683" i="5"/>
  <c r="X683" i="5" s="1"/>
  <c r="V684" i="5"/>
  <c r="E684" i="5"/>
  <c r="X684" i="5" s="1"/>
  <c r="V685" i="5"/>
  <c r="E685" i="5"/>
  <c r="X685" i="5" s="1"/>
  <c r="V686" i="5"/>
  <c r="E686" i="5"/>
  <c r="X686" i="5" s="1"/>
  <c r="V687" i="5"/>
  <c r="E687" i="5"/>
  <c r="V688" i="5"/>
  <c r="E688" i="5"/>
  <c r="V689" i="5"/>
  <c r="E689" i="5"/>
  <c r="X689" i="5" s="1"/>
  <c r="V690" i="5"/>
  <c r="E690" i="5"/>
  <c r="X690" i="5" s="1"/>
  <c r="V691" i="5"/>
  <c r="E691" i="5"/>
  <c r="X691" i="5" s="1"/>
  <c r="V692" i="5"/>
  <c r="E692" i="5"/>
  <c r="X692" i="5" s="1"/>
  <c r="V693" i="5"/>
  <c r="E693" i="5"/>
  <c r="V694" i="5"/>
  <c r="E694" i="5"/>
  <c r="V695" i="5"/>
  <c r="E695" i="5"/>
  <c r="X695" i="5" s="1"/>
  <c r="V696" i="5"/>
  <c r="E696" i="5"/>
  <c r="V697" i="5"/>
  <c r="E697" i="5"/>
  <c r="X697" i="5" s="1"/>
  <c r="V698" i="5"/>
  <c r="E698" i="5"/>
  <c r="V699" i="5"/>
  <c r="E699" i="5"/>
  <c r="V700" i="5"/>
  <c r="E700" i="5"/>
  <c r="X700" i="5" s="1"/>
  <c r="V701" i="5"/>
  <c r="E701" i="5"/>
  <c r="X701" i="5" s="1"/>
  <c r="V702" i="5"/>
  <c r="E702" i="5"/>
  <c r="X702" i="5" s="1"/>
  <c r="V703" i="5"/>
  <c r="E703" i="5"/>
  <c r="V704" i="5"/>
  <c r="E704" i="5"/>
  <c r="X704" i="5" s="1"/>
  <c r="V705" i="5"/>
  <c r="E705" i="5"/>
  <c r="X705" i="5" s="1"/>
  <c r="V706" i="5"/>
  <c r="E706" i="5"/>
  <c r="V707" i="5"/>
  <c r="E707" i="5"/>
  <c r="X707" i="5" s="1"/>
  <c r="V708" i="5"/>
  <c r="E708" i="5"/>
  <c r="X708" i="5" s="1"/>
  <c r="V709" i="5"/>
  <c r="E709" i="5"/>
  <c r="X709" i="5" s="1"/>
  <c r="V710" i="5"/>
  <c r="E710" i="5"/>
  <c r="V711" i="5"/>
  <c r="E711" i="5"/>
  <c r="V712" i="5"/>
  <c r="E712" i="5"/>
  <c r="V713" i="5"/>
  <c r="E713" i="5"/>
  <c r="X713" i="5" s="1"/>
  <c r="V714" i="5"/>
  <c r="E714" i="5"/>
  <c r="X714" i="5" s="1"/>
  <c r="V715" i="5"/>
  <c r="E715" i="5"/>
  <c r="X715" i="5" s="1"/>
  <c r="V716" i="5"/>
  <c r="E716" i="5"/>
  <c r="X716" i="5" s="1"/>
  <c r="V717" i="5"/>
  <c r="E717" i="5"/>
  <c r="V718" i="5"/>
  <c r="E718" i="5"/>
  <c r="V719" i="5"/>
  <c r="E719" i="5"/>
  <c r="X719" i="5" s="1"/>
  <c r="V720" i="5"/>
  <c r="E720" i="5"/>
  <c r="X720" i="5" s="1"/>
  <c r="V721" i="5"/>
  <c r="E721" i="5"/>
  <c r="X721" i="5" s="1"/>
  <c r="V722" i="5"/>
  <c r="E722" i="5"/>
  <c r="X722" i="5" s="1"/>
  <c r="V723" i="5"/>
  <c r="E723" i="5"/>
  <c r="V724" i="5"/>
  <c r="E724" i="5"/>
  <c r="V725" i="5"/>
  <c r="E725" i="5"/>
  <c r="X725" i="5" s="1"/>
  <c r="V726" i="5"/>
  <c r="E726" i="5"/>
  <c r="X726" i="5" s="1"/>
  <c r="V727" i="5"/>
  <c r="E727" i="5"/>
  <c r="X727" i="5" s="1"/>
  <c r="V728" i="5"/>
  <c r="E728" i="5"/>
  <c r="X728" i="5" s="1"/>
  <c r="V729" i="5"/>
  <c r="E729" i="5"/>
  <c r="V730" i="5"/>
  <c r="E730" i="5"/>
  <c r="V731" i="5"/>
  <c r="E731" i="5"/>
  <c r="X731" i="5" s="1"/>
  <c r="V732" i="5"/>
  <c r="E732" i="5"/>
  <c r="X732" i="5" s="1"/>
  <c r="V733" i="5"/>
  <c r="E733" i="5"/>
  <c r="X733" i="5" s="1"/>
  <c r="V734" i="5"/>
  <c r="E734" i="5"/>
  <c r="X734" i="5" s="1"/>
  <c r="V735" i="5"/>
  <c r="E735" i="5"/>
  <c r="V736" i="5"/>
  <c r="E736" i="5"/>
  <c r="V737" i="5"/>
  <c r="E737" i="5"/>
  <c r="X737" i="5" s="1"/>
  <c r="V738" i="5"/>
  <c r="E738" i="5"/>
  <c r="V739" i="5"/>
  <c r="E739" i="5"/>
  <c r="X739" i="5" s="1"/>
  <c r="V740" i="5"/>
  <c r="E740" i="5"/>
  <c r="V741" i="5"/>
  <c r="E741" i="5"/>
  <c r="X741" i="5" s="1"/>
  <c r="V742" i="5"/>
  <c r="E742" i="5"/>
  <c r="X742" i="5" s="1"/>
  <c r="V743" i="5"/>
  <c r="E743" i="5"/>
  <c r="X743" i="5" s="1"/>
  <c r="V744" i="5"/>
  <c r="E744" i="5"/>
  <c r="X744" i="5" s="1"/>
  <c r="V745" i="5"/>
  <c r="E745" i="5"/>
  <c r="X745" i="5" s="1"/>
  <c r="V746" i="5"/>
  <c r="E746" i="5"/>
  <c r="V747" i="5"/>
  <c r="E747" i="5"/>
  <c r="X747" i="5" s="1"/>
  <c r="V748" i="5"/>
  <c r="E748" i="5"/>
  <c r="V749" i="5"/>
  <c r="E749" i="5"/>
  <c r="X749" i="5" s="1"/>
  <c r="V750" i="5"/>
  <c r="E750" i="5"/>
  <c r="V751" i="5"/>
  <c r="E751" i="5"/>
  <c r="X751" i="5" s="1"/>
  <c r="V752" i="5"/>
  <c r="E752" i="5"/>
  <c r="V753" i="5"/>
  <c r="E753" i="5"/>
  <c r="V754" i="5"/>
  <c r="E754" i="5"/>
  <c r="V755" i="5"/>
  <c r="E755" i="5"/>
  <c r="X755" i="5" s="1"/>
  <c r="V756" i="5"/>
  <c r="E756" i="5"/>
  <c r="X756" i="5" s="1"/>
  <c r="V757" i="5"/>
  <c r="E757" i="5"/>
  <c r="V758" i="5"/>
  <c r="E758" i="5"/>
  <c r="X758" i="5" s="1"/>
  <c r="V759" i="5"/>
  <c r="E759" i="5"/>
  <c r="V760" i="5"/>
  <c r="E760" i="5"/>
  <c r="X760" i="5" s="1"/>
  <c r="V761" i="5"/>
  <c r="E761" i="5"/>
  <c r="X761" i="5" s="1"/>
  <c r="V762" i="5"/>
  <c r="E762" i="5"/>
  <c r="X762" i="5" s="1"/>
  <c r="V763" i="5"/>
  <c r="E763" i="5"/>
  <c r="X763" i="5" s="1"/>
  <c r="V764" i="5"/>
  <c r="E764" i="5"/>
  <c r="V765" i="5"/>
  <c r="E765" i="5"/>
  <c r="X765" i="5" s="1"/>
  <c r="V766" i="5"/>
  <c r="E766" i="5"/>
  <c r="V767" i="5"/>
  <c r="E767" i="5"/>
  <c r="V768" i="5"/>
  <c r="E768" i="5"/>
  <c r="X768" i="5" s="1"/>
  <c r="V769" i="5"/>
  <c r="E769" i="5"/>
  <c r="X769" i="5" s="1"/>
  <c r="V770" i="5"/>
  <c r="E770" i="5"/>
  <c r="X770" i="5" s="1"/>
  <c r="V771" i="5"/>
  <c r="E771" i="5"/>
  <c r="V772" i="5"/>
  <c r="E772" i="5"/>
  <c r="V773" i="5"/>
  <c r="E773" i="5"/>
  <c r="X773" i="5" s="1"/>
  <c r="V774" i="5"/>
  <c r="E774" i="5"/>
  <c r="V775" i="5"/>
  <c r="E775" i="5"/>
  <c r="V776" i="5"/>
  <c r="E776" i="5"/>
  <c r="X776" i="5" s="1"/>
  <c r="V777" i="5"/>
  <c r="E777" i="5"/>
  <c r="V778" i="5"/>
  <c r="E778" i="5"/>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V790" i="5"/>
  <c r="E790" i="5"/>
  <c r="X790" i="5" s="1"/>
  <c r="V791" i="5"/>
  <c r="E791" i="5"/>
  <c r="X791" i="5" s="1"/>
  <c r="V792" i="5"/>
  <c r="E792" i="5"/>
  <c r="X792" i="5" s="1"/>
  <c r="V793" i="5"/>
  <c r="E793" i="5"/>
  <c r="X793" i="5" s="1"/>
  <c r="V794" i="5"/>
  <c r="E794" i="5"/>
  <c r="V795" i="5"/>
  <c r="E795" i="5"/>
  <c r="V796" i="5"/>
  <c r="E796" i="5"/>
  <c r="X796" i="5" s="1"/>
  <c r="V797" i="5"/>
  <c r="E797" i="5"/>
  <c r="X797" i="5" s="1"/>
  <c r="V798" i="5"/>
  <c r="E798" i="5"/>
  <c r="X798" i="5" s="1"/>
  <c r="V799" i="5"/>
  <c r="E799" i="5"/>
  <c r="V800" i="5"/>
  <c r="E800" i="5"/>
  <c r="X800" i="5" s="1"/>
  <c r="V801" i="5"/>
  <c r="E801" i="5"/>
  <c r="V802" i="5"/>
  <c r="E802" i="5"/>
  <c r="V803" i="5"/>
  <c r="E803" i="5"/>
  <c r="X803" i="5" s="1"/>
  <c r="V804" i="5"/>
  <c r="E804" i="5"/>
  <c r="X804" i="5" s="1"/>
  <c r="V805" i="5"/>
  <c r="E805" i="5"/>
  <c r="X805" i="5" s="1"/>
  <c r="V806" i="5"/>
  <c r="E806" i="5"/>
  <c r="V807" i="5"/>
  <c r="E807" i="5"/>
  <c r="X807" i="5" s="1"/>
  <c r="V808" i="5"/>
  <c r="E808" i="5"/>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V818" i="5"/>
  <c r="E818" i="5"/>
  <c r="V819" i="5"/>
  <c r="E819" i="5"/>
  <c r="V820" i="5"/>
  <c r="E820" i="5"/>
  <c r="X820" i="5" s="1"/>
  <c r="V821" i="5"/>
  <c r="E821" i="5"/>
  <c r="X821" i="5" s="1"/>
  <c r="V822" i="5"/>
  <c r="E822" i="5"/>
  <c r="X822" i="5" s="1"/>
  <c r="V823" i="5"/>
  <c r="E823" i="5"/>
  <c r="V824" i="5"/>
  <c r="E824" i="5"/>
  <c r="X824" i="5" s="1"/>
  <c r="V825" i="5"/>
  <c r="E825" i="5"/>
  <c r="V826" i="5"/>
  <c r="E826" i="5"/>
  <c r="V827" i="5"/>
  <c r="E827" i="5"/>
  <c r="X827" i="5" s="1"/>
  <c r="V828" i="5"/>
  <c r="E828" i="5"/>
  <c r="X828" i="5" s="1"/>
  <c r="V829" i="5"/>
  <c r="E829" i="5"/>
  <c r="V830" i="5"/>
  <c r="E830" i="5"/>
  <c r="V831" i="5"/>
  <c r="E831" i="5"/>
  <c r="V832" i="5"/>
  <c r="E832" i="5"/>
  <c r="V833" i="5"/>
  <c r="E833" i="5"/>
  <c r="V834" i="5"/>
  <c r="E834" i="5"/>
  <c r="X834" i="5" s="1"/>
  <c r="V835" i="5"/>
  <c r="E835" i="5"/>
  <c r="X835" i="5" s="1"/>
  <c r="V836" i="5"/>
  <c r="E836" i="5"/>
  <c r="X836" i="5" s="1"/>
  <c r="V837" i="5"/>
  <c r="E837" i="5"/>
  <c r="V838" i="5"/>
  <c r="E838" i="5"/>
  <c r="V839" i="5"/>
  <c r="E839" i="5"/>
  <c r="V840" i="5"/>
  <c r="E840" i="5"/>
  <c r="X840" i="5" s="1"/>
  <c r="V841" i="5"/>
  <c r="E841" i="5"/>
  <c r="V842" i="5"/>
  <c r="E842" i="5"/>
  <c r="X842" i="5" s="1"/>
  <c r="V843" i="5"/>
  <c r="E843" i="5"/>
  <c r="X843" i="5" s="1"/>
  <c r="V844" i="5"/>
  <c r="E844" i="5"/>
  <c r="V845" i="5"/>
  <c r="E845" i="5"/>
  <c r="V846" i="5"/>
  <c r="E846" i="5"/>
  <c r="X846" i="5" s="1"/>
  <c r="V847" i="5"/>
  <c r="E847" i="5"/>
  <c r="V848" i="5"/>
  <c r="E848" i="5"/>
  <c r="V849" i="5"/>
  <c r="E849" i="5"/>
  <c r="V850" i="5"/>
  <c r="E850" i="5"/>
  <c r="V851" i="5"/>
  <c r="E851" i="5"/>
  <c r="X851" i="5" s="1"/>
  <c r="V852" i="5"/>
  <c r="E852" i="5"/>
  <c r="V853" i="5"/>
  <c r="E853" i="5"/>
  <c r="V854" i="5"/>
  <c r="E854" i="5"/>
  <c r="V855" i="5"/>
  <c r="E855" i="5"/>
  <c r="V856" i="5"/>
  <c r="E856" i="5"/>
  <c r="V857" i="5"/>
  <c r="E857" i="5"/>
  <c r="X857" i="5" s="1"/>
  <c r="V858" i="5"/>
  <c r="E858" i="5"/>
  <c r="V859" i="5"/>
  <c r="E859" i="5"/>
  <c r="V860" i="5"/>
  <c r="E860" i="5"/>
  <c r="V861" i="5"/>
  <c r="E861" i="5"/>
  <c r="V862" i="5"/>
  <c r="E862" i="5"/>
  <c r="X862" i="5" s="1"/>
  <c r="V863" i="5"/>
  <c r="E863" i="5"/>
  <c r="V864" i="5"/>
  <c r="E864" i="5"/>
  <c r="X864" i="5" s="1"/>
  <c r="V865" i="5"/>
  <c r="E865" i="5"/>
  <c r="X865" i="5" s="1"/>
  <c r="V866" i="5"/>
  <c r="E866" i="5"/>
  <c r="V867" i="5"/>
  <c r="E867" i="5"/>
  <c r="V868" i="5"/>
  <c r="E868" i="5"/>
  <c r="V869" i="5"/>
  <c r="E869" i="5"/>
  <c r="V870" i="5"/>
  <c r="E870" i="5"/>
  <c r="V871" i="5"/>
  <c r="E871" i="5"/>
  <c r="V872" i="5"/>
  <c r="E872" i="5"/>
  <c r="V873" i="5"/>
  <c r="E873" i="5"/>
  <c r="V874" i="5"/>
  <c r="E874" i="5"/>
  <c r="V875" i="5"/>
  <c r="E875" i="5"/>
  <c r="X875" i="5" s="1"/>
  <c r="V876" i="5"/>
  <c r="E876" i="5"/>
  <c r="X876" i="5" s="1"/>
  <c r="V877" i="5"/>
  <c r="E877" i="5"/>
  <c r="X877" i="5" s="1"/>
  <c r="V878" i="5"/>
  <c r="E878" i="5"/>
  <c r="X878" i="5" s="1"/>
  <c r="V879" i="5"/>
  <c r="E879" i="5"/>
  <c r="V880" i="5"/>
  <c r="E880" i="5"/>
  <c r="V881" i="5"/>
  <c r="E881" i="5"/>
  <c r="X881" i="5" s="1"/>
  <c r="V882" i="5"/>
  <c r="E882" i="5"/>
  <c r="V883" i="5"/>
  <c r="E883" i="5"/>
  <c r="X883" i="5" s="1"/>
  <c r="V884" i="5"/>
  <c r="E884" i="5"/>
  <c r="V885" i="5"/>
  <c r="E885" i="5"/>
  <c r="V886" i="5"/>
  <c r="E886" i="5"/>
  <c r="V887" i="5"/>
  <c r="E887" i="5"/>
  <c r="X887" i="5" s="1"/>
  <c r="V888" i="5"/>
  <c r="E888" i="5"/>
  <c r="X888" i="5" s="1"/>
  <c r="V889" i="5"/>
  <c r="E889" i="5"/>
  <c r="X889" i="5" s="1"/>
  <c r="V890" i="5"/>
  <c r="E890" i="5"/>
  <c r="V891" i="5"/>
  <c r="E891" i="5"/>
  <c r="V892" i="5"/>
  <c r="E892" i="5"/>
  <c r="V893" i="5"/>
  <c r="E893" i="5"/>
  <c r="X893" i="5" s="1"/>
  <c r="V894" i="5"/>
  <c r="E894" i="5"/>
  <c r="X894" i="5" s="1"/>
  <c r="V895" i="5"/>
  <c r="E895" i="5"/>
  <c r="V896" i="5"/>
  <c r="E896" i="5"/>
  <c r="V897" i="5"/>
  <c r="E897" i="5"/>
  <c r="V898" i="5"/>
  <c r="E898" i="5"/>
  <c r="V899" i="5"/>
  <c r="E899" i="5"/>
  <c r="X899" i="5" s="1"/>
  <c r="V900" i="5"/>
  <c r="E900" i="5"/>
  <c r="V901" i="5"/>
  <c r="E901" i="5"/>
  <c r="X901" i="5" s="1"/>
  <c r="V902" i="5"/>
  <c r="E902" i="5"/>
  <c r="V903" i="5"/>
  <c r="E903" i="5"/>
  <c r="V904" i="5"/>
  <c r="E904" i="5"/>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V915" i="5"/>
  <c r="E915" i="5"/>
  <c r="V916" i="5"/>
  <c r="E916" i="5"/>
  <c r="V917" i="5"/>
  <c r="E917" i="5"/>
  <c r="X917" i="5" s="1"/>
  <c r="V918" i="5"/>
  <c r="E918" i="5"/>
  <c r="V919" i="5"/>
  <c r="E919" i="5"/>
  <c r="X919" i="5" s="1"/>
  <c r="V920" i="5"/>
  <c r="E920" i="5"/>
  <c r="V921" i="5"/>
  <c r="E921" i="5"/>
  <c r="X921" i="5" s="1"/>
  <c r="V922" i="5"/>
  <c r="E922" i="5"/>
  <c r="V923" i="5"/>
  <c r="E923" i="5"/>
  <c r="V924" i="5"/>
  <c r="E924" i="5"/>
  <c r="X924" i="5" s="1"/>
  <c r="V925" i="5"/>
  <c r="E925" i="5"/>
  <c r="X925" i="5" s="1"/>
  <c r="V926" i="5"/>
  <c r="E926" i="5"/>
  <c r="V927" i="5"/>
  <c r="E927" i="5"/>
  <c r="V928" i="5"/>
  <c r="E928" i="5"/>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V940" i="5"/>
  <c r="E940" i="5"/>
  <c r="V941" i="5"/>
  <c r="E941" i="5"/>
  <c r="X941" i="5" s="1"/>
  <c r="V942" i="5"/>
  <c r="E942" i="5"/>
  <c r="V943" i="5"/>
  <c r="E943" i="5"/>
  <c r="X943" i="5" s="1"/>
  <c r="V944" i="5"/>
  <c r="E944" i="5"/>
  <c r="V945" i="5"/>
  <c r="E945" i="5"/>
  <c r="X945" i="5" s="1"/>
  <c r="V946" i="5"/>
  <c r="E946" i="5"/>
  <c r="V947" i="5"/>
  <c r="E947" i="5"/>
  <c r="V948" i="5"/>
  <c r="E948" i="5"/>
  <c r="X948" i="5" s="1"/>
  <c r="V949" i="5"/>
  <c r="E949" i="5"/>
  <c r="X949" i="5" s="1"/>
  <c r="V950" i="5"/>
  <c r="E950" i="5"/>
  <c r="V951" i="5"/>
  <c r="E951" i="5"/>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V963" i="5"/>
  <c r="E963" i="5"/>
  <c r="X963" i="5" s="1"/>
  <c r="V964" i="5"/>
  <c r="E964" i="5"/>
  <c r="V965" i="5"/>
  <c r="E965" i="5"/>
  <c r="X965" i="5" s="1"/>
  <c r="V966" i="5"/>
  <c r="E966" i="5"/>
  <c r="X966" i="5" s="1"/>
  <c r="V967" i="5"/>
  <c r="E967" i="5"/>
  <c r="V968" i="5"/>
  <c r="E968" i="5"/>
  <c r="V969" i="5"/>
  <c r="E969" i="5"/>
  <c r="V970" i="5"/>
  <c r="E970" i="5"/>
  <c r="V971" i="5"/>
  <c r="E971" i="5"/>
  <c r="V972" i="5"/>
  <c r="E972" i="5"/>
  <c r="X972" i="5" s="1"/>
  <c r="V973" i="5"/>
  <c r="E973" i="5"/>
  <c r="X973" i="5" s="1"/>
  <c r="V974" i="5"/>
  <c r="E974" i="5"/>
  <c r="V975" i="5"/>
  <c r="E975" i="5"/>
  <c r="X975" i="5" s="1"/>
  <c r="V976" i="5"/>
  <c r="E976" i="5"/>
  <c r="V977" i="5"/>
  <c r="E977" i="5"/>
  <c r="X977" i="5" s="1"/>
  <c r="V978" i="5"/>
  <c r="E978" i="5"/>
  <c r="X978" i="5" s="1"/>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X990" i="5" s="1"/>
  <c r="V991" i="5"/>
  <c r="E991" i="5"/>
  <c r="X991" i="5" s="1"/>
  <c r="V992" i="5"/>
  <c r="E992" i="5"/>
  <c r="V993" i="5"/>
  <c r="E993" i="5"/>
  <c r="V994" i="5"/>
  <c r="E994" i="5"/>
  <c r="V995" i="5"/>
  <c r="E995" i="5"/>
  <c r="X995" i="5" s="1"/>
  <c r="V996" i="5"/>
  <c r="E996" i="5"/>
  <c r="V997" i="5"/>
  <c r="E997" i="5"/>
  <c r="X997" i="5" s="1"/>
  <c r="V998" i="5"/>
  <c r="E998" i="5"/>
  <c r="V999" i="5"/>
  <c r="E999" i="5"/>
  <c r="X999" i="5" s="1"/>
  <c r="V1000" i="5"/>
  <c r="E1000" i="5"/>
  <c r="V1001" i="5"/>
  <c r="E1001" i="5"/>
  <c r="X1001" i="5" s="1"/>
  <c r="V1002" i="5"/>
  <c r="E1002" i="5"/>
  <c r="X1002" i="5" s="1"/>
  <c r="V1003" i="5"/>
  <c r="E1003" i="5"/>
  <c r="V1004" i="5"/>
  <c r="E1004" i="5"/>
  <c r="V1005" i="5"/>
  <c r="E1005" i="5"/>
  <c r="V1006" i="5"/>
  <c r="E1006" i="5"/>
  <c r="V1007" i="5"/>
  <c r="E1007" i="5"/>
  <c r="X1007" i="5" s="1"/>
  <c r="V1008" i="5"/>
  <c r="E1008" i="5"/>
  <c r="V1009" i="5"/>
  <c r="E1009" i="5"/>
  <c r="X1009" i="5" s="1"/>
  <c r="V1010" i="5"/>
  <c r="E1010" i="5"/>
  <c r="X1010" i="5" s="1"/>
  <c r="V1011" i="5"/>
  <c r="E1011" i="5"/>
  <c r="V1012" i="5"/>
  <c r="E1012" i="5"/>
  <c r="V1013" i="5"/>
  <c r="E1013" i="5"/>
  <c r="X1013" i="5" s="1"/>
  <c r="V1014" i="5"/>
  <c r="E1014" i="5"/>
  <c r="X1014" i="5" s="1"/>
  <c r="V1015" i="5"/>
  <c r="E1015" i="5"/>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X1026" i="5" s="1"/>
  <c r="V1027" i="5"/>
  <c r="E1027" i="5"/>
  <c r="X1027" i="5" s="1"/>
  <c r="V1028" i="5"/>
  <c r="E1028" i="5"/>
  <c r="V1029" i="5"/>
  <c r="E1029" i="5"/>
  <c r="V1030" i="5"/>
  <c r="E1030" i="5"/>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V1052" i="5"/>
  <c r="E1052" i="5"/>
  <c r="V1053" i="5"/>
  <c r="E1053" i="5"/>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V1075" i="5"/>
  <c r="E1075" i="5"/>
  <c r="X1075" i="5" s="1"/>
  <c r="V1076" i="5"/>
  <c r="E1076" i="5"/>
  <c r="V1077" i="5"/>
  <c r="E1077" i="5"/>
  <c r="V1078" i="5"/>
  <c r="E1078" i="5"/>
  <c r="X1078" i="5" s="1"/>
  <c r="V1079" i="5"/>
  <c r="E1079" i="5"/>
  <c r="V1080" i="5"/>
  <c r="E1080" i="5"/>
  <c r="V1081" i="5"/>
  <c r="E1081" i="5"/>
  <c r="V1082" i="5"/>
  <c r="E1082" i="5"/>
  <c r="X1082" i="5" s="1"/>
  <c r="V1083" i="5"/>
  <c r="E1083" i="5"/>
  <c r="X1083" i="5" s="1"/>
  <c r="V1084" i="5"/>
  <c r="E1084" i="5"/>
  <c r="V1085" i="5"/>
  <c r="E1085" i="5"/>
  <c r="X1085" i="5" s="1"/>
  <c r="V1086" i="5"/>
  <c r="E1086" i="5"/>
  <c r="V1087" i="5"/>
  <c r="E1087" i="5"/>
  <c r="X1087" i="5" s="1"/>
  <c r="V1088" i="5"/>
  <c r="E1088" i="5"/>
  <c r="V1089" i="5"/>
  <c r="E1089" i="5"/>
  <c r="V1090" i="5"/>
  <c r="E1090" i="5"/>
  <c r="V1091" i="5"/>
  <c r="E1091" i="5"/>
  <c r="X1091" i="5" s="1"/>
  <c r="V1092" i="5"/>
  <c r="E1092" i="5"/>
  <c r="V1093" i="5"/>
  <c r="E1093" i="5"/>
  <c r="X1093" i="5" s="1"/>
  <c r="V1094" i="5"/>
  <c r="E1094" i="5"/>
  <c r="V1095" i="5"/>
  <c r="E1095" i="5"/>
  <c r="V1096" i="5"/>
  <c r="E1096" i="5"/>
  <c r="V1097" i="5"/>
  <c r="E1097" i="5"/>
  <c r="X1097" i="5" s="1"/>
  <c r="V1098" i="5"/>
  <c r="E1098" i="5"/>
  <c r="X1098" i="5" s="1"/>
  <c r="V1099" i="5"/>
  <c r="E1099" i="5"/>
  <c r="X1099" i="5" s="1"/>
  <c r="V1100" i="5"/>
  <c r="E1100" i="5"/>
  <c r="V1101" i="5"/>
  <c r="E1101" i="5"/>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V1114" i="5"/>
  <c r="E1114" i="5"/>
  <c r="X1114" i="5" s="1"/>
  <c r="V1115" i="5"/>
  <c r="E1115" i="5"/>
  <c r="V1116" i="5"/>
  <c r="E1116" i="5"/>
  <c r="V1117" i="5"/>
  <c r="E1117" i="5"/>
  <c r="X1117" i="5" s="1"/>
  <c r="V1118" i="5"/>
  <c r="E1118" i="5"/>
  <c r="V1119" i="5"/>
  <c r="E1119" i="5"/>
  <c r="V1120" i="5"/>
  <c r="E1120" i="5"/>
  <c r="V1121" i="5"/>
  <c r="E1121" i="5"/>
  <c r="X1121" i="5" s="1"/>
  <c r="V1122" i="5"/>
  <c r="E1122" i="5"/>
  <c r="X1122" i="5" s="1"/>
  <c r="V1123" i="5"/>
  <c r="E1123" i="5"/>
  <c r="V1124" i="5"/>
  <c r="E1124" i="5"/>
  <c r="V1125" i="5"/>
  <c r="E1125" i="5"/>
  <c r="V1126" i="5"/>
  <c r="E1126" i="5"/>
  <c r="X1126" i="5" s="1"/>
  <c r="V1127" i="5"/>
  <c r="E1127" i="5"/>
  <c r="X1127" i="5" s="1"/>
  <c r="V1128" i="5"/>
  <c r="E1128" i="5"/>
  <c r="X1128" i="5" s="1"/>
  <c r="V1129" i="5"/>
  <c r="E1129" i="5"/>
  <c r="V1130" i="5"/>
  <c r="E1130" i="5"/>
  <c r="X1130" i="5" s="1"/>
  <c r="V1131" i="5"/>
  <c r="E1131" i="5"/>
  <c r="V1132" i="5"/>
  <c r="E1132" i="5"/>
  <c r="X1132" i="5" s="1"/>
  <c r="V1133" i="5"/>
  <c r="E1133" i="5"/>
  <c r="V1134" i="5"/>
  <c r="E1134" i="5"/>
  <c r="X1134" i="5" s="1"/>
  <c r="V1135" i="5"/>
  <c r="E1135" i="5"/>
  <c r="X1135" i="5" s="1"/>
  <c r="V1136" i="5"/>
  <c r="E1136" i="5"/>
  <c r="X1136" i="5" s="1"/>
  <c r="V1137" i="5"/>
  <c r="E1137" i="5"/>
  <c r="V1138" i="5"/>
  <c r="E1138" i="5"/>
  <c r="V1139" i="5"/>
  <c r="E1139" i="5"/>
  <c r="X1139" i="5" s="1"/>
  <c r="V1140" i="5"/>
  <c r="E1140" i="5"/>
  <c r="V1141" i="5"/>
  <c r="E1141" i="5"/>
  <c r="V1142" i="5"/>
  <c r="E1142" i="5"/>
  <c r="V1143" i="5"/>
  <c r="E1143" i="5"/>
  <c r="X1143" i="5" s="1"/>
  <c r="V1144" i="5"/>
  <c r="E1144" i="5"/>
  <c r="V1145" i="5"/>
  <c r="E1145" i="5"/>
  <c r="V1146" i="5"/>
  <c r="E1146" i="5"/>
  <c r="X1146" i="5" s="1"/>
  <c r="V1147" i="5"/>
  <c r="E1147" i="5"/>
  <c r="X1147" i="5" s="1"/>
  <c r="V1148" i="5"/>
  <c r="E1148" i="5"/>
  <c r="X1148" i="5" s="1"/>
  <c r="V1149" i="5"/>
  <c r="E1149" i="5"/>
  <c r="V1150" i="5"/>
  <c r="E1150" i="5"/>
  <c r="V1151" i="5"/>
  <c r="E1151" i="5"/>
  <c r="X1151" i="5" s="1"/>
  <c r="V1152" i="5"/>
  <c r="E1152" i="5"/>
  <c r="X1152" i="5" s="1"/>
  <c r="V1153" i="5"/>
  <c r="E1153" i="5"/>
  <c r="V1154" i="5"/>
  <c r="E1154" i="5"/>
  <c r="X1154" i="5" s="1"/>
  <c r="V1155" i="5"/>
  <c r="E1155" i="5"/>
  <c r="X1155" i="5" s="1"/>
  <c r="V1156" i="5"/>
  <c r="E1156" i="5"/>
  <c r="V1157" i="5"/>
  <c r="E1157" i="5"/>
  <c r="X1157" i="5" s="1"/>
  <c r="V1158" i="5"/>
  <c r="E1158" i="5"/>
  <c r="V1159" i="5"/>
  <c r="E1159" i="5"/>
  <c r="V1160" i="5"/>
  <c r="E1160" i="5"/>
  <c r="V1161" i="5"/>
  <c r="E1161" i="5"/>
  <c r="X1161" i="5" s="1"/>
  <c r="V1162" i="5"/>
  <c r="E1162" i="5"/>
  <c r="V1163" i="5"/>
  <c r="E1163" i="5"/>
  <c r="X1163" i="5" s="1"/>
  <c r="V1164" i="5"/>
  <c r="E1164" i="5"/>
  <c r="X1164" i="5" s="1"/>
  <c r="V1165" i="5"/>
  <c r="E1165" i="5"/>
  <c r="X1165" i="5" s="1"/>
  <c r="V1166" i="5"/>
  <c r="E1166" i="5"/>
  <c r="V1167" i="5"/>
  <c r="E1167" i="5"/>
  <c r="V1168" i="5"/>
  <c r="E1168" i="5"/>
  <c r="X1168" i="5" s="1"/>
  <c r="V1169" i="5"/>
  <c r="E1169" i="5"/>
  <c r="X1169" i="5" s="1"/>
  <c r="V1170" i="5"/>
  <c r="E1170" i="5"/>
  <c r="V1171" i="5"/>
  <c r="E1171" i="5"/>
  <c r="V1172" i="5"/>
  <c r="E1172" i="5"/>
  <c r="V1173" i="5"/>
  <c r="E1173" i="5"/>
  <c r="X1173" i="5" s="1"/>
  <c r="V1174" i="5"/>
  <c r="E1174" i="5"/>
  <c r="V1175" i="5"/>
  <c r="E1175" i="5"/>
  <c r="V1176" i="5"/>
  <c r="E1176" i="5"/>
  <c r="X1176" i="5" s="1"/>
  <c r="V1177" i="5"/>
  <c r="E1177" i="5"/>
  <c r="X1177" i="5" s="1"/>
  <c r="V1178" i="5"/>
  <c r="E1178" i="5"/>
  <c r="V1179" i="5"/>
  <c r="E1179" i="5"/>
  <c r="V1180" i="5"/>
  <c r="E1180" i="5"/>
  <c r="V1181" i="5"/>
  <c r="E1181" i="5"/>
  <c r="X1181" i="5" s="1"/>
  <c r="V1182" i="5"/>
  <c r="E1182" i="5"/>
  <c r="X1182" i="5" s="1"/>
  <c r="V1183" i="5"/>
  <c r="E1183" i="5"/>
  <c r="V1184" i="5"/>
  <c r="E1184" i="5"/>
  <c r="V1185" i="5"/>
  <c r="E1185" i="5"/>
  <c r="X1185" i="5" s="1"/>
  <c r="V1186" i="5"/>
  <c r="E1186" i="5"/>
  <c r="V1187" i="5"/>
  <c r="E1187" i="5"/>
  <c r="X1187" i="5" s="1"/>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X1199" i="5" s="1"/>
  <c r="V1200" i="5"/>
  <c r="E1200" i="5"/>
  <c r="X1200" i="5" s="1"/>
  <c r="V1201" i="5"/>
  <c r="E1201" i="5"/>
  <c r="X1201" i="5" s="1"/>
  <c r="V1202" i="5"/>
  <c r="E1202" i="5"/>
  <c r="V1203" i="5"/>
  <c r="E1203" i="5"/>
  <c r="V1204" i="5"/>
  <c r="E1204" i="5"/>
  <c r="V1205" i="5"/>
  <c r="E1205" i="5"/>
  <c r="X1205" i="5" s="1"/>
  <c r="V1206" i="5"/>
  <c r="E1206" i="5"/>
  <c r="V1207" i="5"/>
  <c r="E1207" i="5"/>
  <c r="V1208" i="5"/>
  <c r="E1208" i="5"/>
  <c r="V1209" i="5"/>
  <c r="E1209" i="5"/>
  <c r="V1210" i="5"/>
  <c r="E1210" i="5"/>
  <c r="V1211" i="5"/>
  <c r="E1211" i="5"/>
  <c r="X1211" i="5" s="1"/>
  <c r="V1212" i="5"/>
  <c r="E1212" i="5"/>
  <c r="X1212" i="5" s="1"/>
  <c r="V1213" i="5"/>
  <c r="E1213" i="5"/>
  <c r="X1213" i="5" s="1"/>
  <c r="V1214" i="5"/>
  <c r="E1214" i="5"/>
  <c r="X1214" i="5" s="1"/>
  <c r="V1215" i="5"/>
  <c r="E1215" i="5"/>
  <c r="V1216" i="5"/>
  <c r="E1216" i="5"/>
  <c r="V1217" i="5"/>
  <c r="E1217" i="5"/>
  <c r="X1217" i="5" s="1"/>
  <c r="V1218" i="5"/>
  <c r="E1218" i="5"/>
  <c r="X1218" i="5" s="1"/>
  <c r="V1219" i="5"/>
  <c r="E1219" i="5"/>
  <c r="X1219" i="5" s="1"/>
  <c r="V1220" i="5"/>
  <c r="E1220" i="5"/>
  <c r="X1220" i="5" s="1"/>
  <c r="V1221" i="5"/>
  <c r="E1221" i="5"/>
  <c r="V1222" i="5"/>
  <c r="E1222" i="5"/>
  <c r="V1223" i="5"/>
  <c r="E1223" i="5"/>
  <c r="V1224" i="5"/>
  <c r="E1224" i="5"/>
  <c r="X1224" i="5" s="1"/>
  <c r="V1225" i="5"/>
  <c r="E1225" i="5"/>
  <c r="X1225" i="5" s="1"/>
  <c r="V1226" i="5"/>
  <c r="E1226" i="5"/>
  <c r="V1227" i="5"/>
  <c r="E1227" i="5"/>
  <c r="V1228" i="5"/>
  <c r="E1228" i="5"/>
  <c r="V1229" i="5"/>
  <c r="E1229" i="5"/>
  <c r="X1229" i="5" s="1"/>
  <c r="V1230" i="5"/>
  <c r="E1230" i="5"/>
  <c r="X1230" i="5" s="1"/>
  <c r="V1231" i="5"/>
  <c r="E1231" i="5"/>
  <c r="V1232" i="5"/>
  <c r="E1232" i="5"/>
  <c r="V1233" i="5"/>
  <c r="E1233" i="5"/>
  <c r="X1233" i="5" s="1"/>
  <c r="V1234" i="5"/>
  <c r="E1234" i="5"/>
  <c r="V1235" i="5"/>
  <c r="E1235" i="5"/>
  <c r="X1235" i="5" s="1"/>
  <c r="V1236" i="5"/>
  <c r="E1236" i="5"/>
  <c r="X1236" i="5" s="1"/>
  <c r="V1237" i="5"/>
  <c r="E1237" i="5"/>
  <c r="X1237" i="5" s="1"/>
  <c r="V1238" i="5"/>
  <c r="E1238" i="5"/>
  <c r="V1239" i="5"/>
  <c r="E1239" i="5"/>
  <c r="V1240" i="5"/>
  <c r="E1240" i="5"/>
  <c r="V1241" i="5"/>
  <c r="E1241" i="5"/>
  <c r="X1241" i="5" s="1"/>
  <c r="V1242" i="5"/>
  <c r="E1242" i="5"/>
  <c r="X1242" i="5" s="1"/>
  <c r="V1243" i="5"/>
  <c r="E1243" i="5"/>
  <c r="V1244" i="5"/>
  <c r="E1244" i="5"/>
  <c r="V1245" i="5"/>
  <c r="E1245" i="5"/>
  <c r="X1245" i="5" s="1"/>
  <c r="V1246" i="5"/>
  <c r="E1246" i="5"/>
  <c r="V1247" i="5"/>
  <c r="E1247" i="5"/>
  <c r="X1247" i="5" s="1"/>
  <c r="V1248" i="5"/>
  <c r="E1248" i="5"/>
  <c r="X1248" i="5" s="1"/>
  <c r="V1249" i="5"/>
  <c r="E1249" i="5"/>
  <c r="X1249" i="5" s="1"/>
  <c r="V1250" i="5"/>
  <c r="E1250" i="5"/>
  <c r="V1251" i="5"/>
  <c r="E1251" i="5"/>
  <c r="V1252" i="5"/>
  <c r="E1252" i="5"/>
  <c r="V1253" i="5"/>
  <c r="E1253" i="5"/>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V1265" i="5"/>
  <c r="E1265" i="5"/>
  <c r="X1265" i="5" s="1"/>
  <c r="V1266" i="5"/>
  <c r="E1266" i="5"/>
  <c r="V1267" i="5"/>
  <c r="E1267" i="5"/>
  <c r="V1268" i="5"/>
  <c r="E1268" i="5"/>
  <c r="V1269" i="5"/>
  <c r="E1269" i="5"/>
  <c r="X1269" i="5" s="1"/>
  <c r="V1270" i="5"/>
  <c r="E1270" i="5"/>
  <c r="V1271" i="5"/>
  <c r="E1271" i="5"/>
  <c r="V1272" i="5"/>
  <c r="E1272" i="5"/>
  <c r="X1272" i="5" s="1"/>
  <c r="V1273" i="5"/>
  <c r="E1273" i="5"/>
  <c r="X1273" i="5" s="1"/>
  <c r="V1274" i="5"/>
  <c r="E1274" i="5"/>
  <c r="V1275" i="5"/>
  <c r="E1275" i="5"/>
  <c r="V1276" i="5"/>
  <c r="E1276" i="5"/>
  <c r="V1277" i="5"/>
  <c r="E1277" i="5"/>
  <c r="X1277" i="5" s="1"/>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V1289" i="5"/>
  <c r="E1289" i="5"/>
  <c r="V1290" i="5"/>
  <c r="E1290" i="5"/>
  <c r="X1290" i="5" s="1"/>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V1313" i="5"/>
  <c r="E1313" i="5"/>
  <c r="V1314" i="5"/>
  <c r="E1314" i="5"/>
  <c r="X1314" i="5" s="1"/>
  <c r="V1315" i="5"/>
  <c r="E1315" i="5"/>
  <c r="V1316" i="5"/>
  <c r="E1316" i="5"/>
  <c r="V1317" i="5"/>
  <c r="E1317" i="5"/>
  <c r="V1318" i="5"/>
  <c r="E1318" i="5"/>
  <c r="V1319" i="5"/>
  <c r="E1319" i="5"/>
  <c r="V1320" i="5"/>
  <c r="E1320" i="5"/>
  <c r="V1321" i="5"/>
  <c r="E1321" i="5"/>
  <c r="X1321" i="5" s="1"/>
  <c r="V1322" i="5"/>
  <c r="E1322" i="5"/>
  <c r="V1323" i="5"/>
  <c r="E1323" i="5"/>
  <c r="V1324" i="5"/>
  <c r="E1324" i="5"/>
  <c r="V1325" i="5"/>
  <c r="E1325" i="5"/>
  <c r="V1326" i="5"/>
  <c r="E1326" i="5"/>
  <c r="V1327" i="5"/>
  <c r="E1327" i="5"/>
  <c r="V1328" i="5"/>
  <c r="E1328" i="5"/>
  <c r="V1329" i="5"/>
  <c r="E1329" i="5"/>
  <c r="V1330" i="5"/>
  <c r="E1330" i="5"/>
  <c r="V1331" i="5"/>
  <c r="E1331" i="5"/>
  <c r="V1332" i="5"/>
  <c r="E1332" i="5"/>
  <c r="X1332" i="5" s="1"/>
  <c r="V1333" i="5"/>
  <c r="E1333" i="5"/>
  <c r="X1333" i="5" s="1"/>
  <c r="V1334" i="5"/>
  <c r="E1334" i="5"/>
  <c r="V1335" i="5"/>
  <c r="E1335" i="5"/>
  <c r="V1336" i="5"/>
  <c r="E1336" i="5"/>
  <c r="V1337" i="5"/>
  <c r="E1337" i="5"/>
  <c r="X1337" i="5" s="1"/>
  <c r="V1338" i="5"/>
  <c r="E1338" i="5"/>
  <c r="V1339" i="5"/>
  <c r="E1339" i="5"/>
  <c r="V1340" i="5"/>
  <c r="E1340" i="5"/>
  <c r="V1341" i="5"/>
  <c r="E1341" i="5"/>
  <c r="V1342" i="5"/>
  <c r="E1342" i="5"/>
  <c r="V1343" i="5"/>
  <c r="E1343" i="5"/>
  <c r="V1344" i="5"/>
  <c r="E1344" i="5"/>
  <c r="X1344" i="5" s="1"/>
  <c r="V1345" i="5"/>
  <c r="E1345" i="5"/>
  <c r="X1345" i="5" s="1"/>
  <c r="V1346" i="5"/>
  <c r="E1346" i="5"/>
  <c r="V1347" i="5"/>
  <c r="E1347" i="5"/>
  <c r="V1348" i="5"/>
  <c r="E1348" i="5"/>
  <c r="V1349" i="5"/>
  <c r="E1349" i="5"/>
  <c r="X1349" i="5" s="1"/>
  <c r="V1350" i="5"/>
  <c r="E1350" i="5"/>
  <c r="X1350" i="5" s="1"/>
  <c r="V1351" i="5"/>
  <c r="E1351" i="5"/>
  <c r="X1351" i="5" s="1"/>
  <c r="V1352" i="5"/>
  <c r="E1352" i="5"/>
  <c r="V1353" i="5"/>
  <c r="E1353" i="5"/>
  <c r="V1354" i="5"/>
  <c r="E1354" i="5"/>
  <c r="V1355" i="5"/>
  <c r="E1355" i="5"/>
  <c r="X1355" i="5" s="1"/>
  <c r="V1356" i="5"/>
  <c r="E1356" i="5"/>
  <c r="X1356" i="5" s="1"/>
  <c r="V1357" i="5"/>
  <c r="E1357" i="5"/>
  <c r="X1357" i="5" s="1"/>
  <c r="V1358" i="5"/>
  <c r="E1358" i="5"/>
  <c r="V1359" i="5"/>
  <c r="E1359" i="5"/>
  <c r="V1360" i="5"/>
  <c r="E1360" i="5"/>
  <c r="V1361" i="5"/>
  <c r="E1361" i="5"/>
  <c r="X1361" i="5" s="1"/>
  <c r="V1362" i="5"/>
  <c r="E1362" i="5"/>
  <c r="V1363" i="5"/>
  <c r="E1363" i="5"/>
  <c r="X1363" i="5" s="1"/>
  <c r="V1364" i="5"/>
  <c r="E1364" i="5"/>
  <c r="V1365" i="5"/>
  <c r="E1365" i="5"/>
  <c r="V1366" i="5"/>
  <c r="E1366" i="5"/>
  <c r="V1367" i="5"/>
  <c r="E1367" i="5"/>
  <c r="X1367" i="5" s="1"/>
  <c r="V1368" i="5"/>
  <c r="E1368" i="5"/>
  <c r="V1369" i="5"/>
  <c r="E1369" i="5"/>
  <c r="X1369" i="5" s="1"/>
  <c r="V1370" i="5"/>
  <c r="E1370" i="5"/>
  <c r="V1371" i="5"/>
  <c r="E1371" i="5"/>
  <c r="V1372" i="5"/>
  <c r="E1372" i="5"/>
  <c r="V1373" i="5"/>
  <c r="E1373" i="5"/>
  <c r="X1373" i="5" s="1"/>
  <c r="V1374" i="5"/>
  <c r="E1374" i="5"/>
  <c r="V1375" i="5"/>
  <c r="E1375" i="5"/>
  <c r="V1376" i="5"/>
  <c r="E1376" i="5"/>
  <c r="V1377" i="5"/>
  <c r="E1377" i="5"/>
  <c r="V1378" i="5"/>
  <c r="E1378" i="5"/>
  <c r="V1379" i="5"/>
  <c r="E1379" i="5"/>
  <c r="X1379" i="5" s="1"/>
  <c r="V1380" i="5"/>
  <c r="E1380" i="5"/>
  <c r="X1380" i="5" s="1"/>
  <c r="V1381" i="5"/>
  <c r="E1381" i="5"/>
  <c r="V1382" i="5"/>
  <c r="E1382" i="5"/>
  <c r="V1383" i="5"/>
  <c r="E1383" i="5"/>
  <c r="X1383" i="5" s="1"/>
  <c r="V1384" i="5"/>
  <c r="E1384" i="5"/>
  <c r="V1385" i="5"/>
  <c r="E1385" i="5"/>
  <c r="V1386" i="5"/>
  <c r="E1386" i="5"/>
  <c r="V1387" i="5"/>
  <c r="E1387" i="5"/>
  <c r="X1387" i="5" s="1"/>
  <c r="V1388" i="5"/>
  <c r="E1388" i="5"/>
  <c r="V1389" i="5"/>
  <c r="E1389" i="5"/>
  <c r="X1389" i="5" s="1"/>
  <c r="V1390" i="5"/>
  <c r="E1390" i="5"/>
  <c r="V1391" i="5"/>
  <c r="E1391" i="5"/>
  <c r="X1391" i="5" s="1"/>
  <c r="V1392" i="5"/>
  <c r="E1392" i="5"/>
  <c r="V1393" i="5"/>
  <c r="E1393" i="5"/>
  <c r="X1393" i="5" s="1"/>
  <c r="V1394" i="5"/>
  <c r="E1394" i="5"/>
  <c r="V1395" i="5"/>
  <c r="E1395" i="5"/>
  <c r="V1396" i="5"/>
  <c r="E1396" i="5"/>
  <c r="V1397" i="5"/>
  <c r="E1397" i="5"/>
  <c r="X1397" i="5" s="1"/>
  <c r="V1398" i="5"/>
  <c r="E1398" i="5"/>
  <c r="V1399" i="5"/>
  <c r="E1399" i="5"/>
  <c r="V1400" i="5"/>
  <c r="E1400" i="5"/>
  <c r="V1401" i="5"/>
  <c r="E1401" i="5"/>
  <c r="V1402" i="5"/>
  <c r="E1402" i="5"/>
  <c r="V1403" i="5"/>
  <c r="E1403" i="5"/>
  <c r="X1403" i="5" s="1"/>
  <c r="V1404" i="5"/>
  <c r="E1404" i="5"/>
  <c r="V1405" i="5"/>
  <c r="E1405" i="5"/>
  <c r="V1406" i="5"/>
  <c r="E1406" i="5"/>
  <c r="X1406" i="5" s="1"/>
  <c r="V1407" i="5"/>
  <c r="E1407" i="5"/>
  <c r="V1408" i="5"/>
  <c r="E1408" i="5"/>
  <c r="V1409" i="5"/>
  <c r="E1409" i="5"/>
  <c r="V1410" i="5"/>
  <c r="E1410" i="5"/>
  <c r="X1410" i="5" s="1"/>
  <c r="V1411" i="5"/>
  <c r="E1411" i="5"/>
  <c r="X1411" i="5" s="1"/>
  <c r="V1412" i="5"/>
  <c r="E1412" i="5"/>
  <c r="X1412" i="5" s="1"/>
  <c r="V1413" i="5"/>
  <c r="E1413" i="5"/>
  <c r="V1414" i="5"/>
  <c r="E1414" i="5"/>
  <c r="V1415" i="5"/>
  <c r="E1415" i="5"/>
  <c r="V1416" i="5"/>
  <c r="E1416" i="5"/>
  <c r="X1416" i="5" s="1"/>
  <c r="V1417" i="5"/>
  <c r="E1417" i="5"/>
  <c r="V1418" i="5"/>
  <c r="E1418" i="5"/>
  <c r="V1419" i="5"/>
  <c r="E1419" i="5"/>
  <c r="V1420" i="5"/>
  <c r="E1420" i="5"/>
  <c r="V1421" i="5"/>
  <c r="E1421" i="5"/>
  <c r="V1422" i="5"/>
  <c r="E1422" i="5"/>
  <c r="X1422" i="5" s="1"/>
  <c r="V1423" i="5"/>
  <c r="E1423" i="5"/>
  <c r="X1423" i="5" s="1"/>
  <c r="V1424" i="5"/>
  <c r="E1424" i="5"/>
  <c r="X1424" i="5" s="1"/>
  <c r="V1425" i="5"/>
  <c r="E1425" i="5"/>
  <c r="V1426" i="5"/>
  <c r="E1426" i="5"/>
  <c r="V1427" i="5"/>
  <c r="E1427" i="5"/>
  <c r="X1427" i="5" s="1"/>
  <c r="V1428" i="5"/>
  <c r="E1428" i="5"/>
  <c r="V1429" i="5"/>
  <c r="E1429" i="5"/>
  <c r="V1430" i="5"/>
  <c r="E1430" i="5"/>
  <c r="V1431" i="5"/>
  <c r="E1431" i="5"/>
  <c r="V1432" i="5"/>
  <c r="E1432" i="5"/>
  <c r="V1433" i="5"/>
  <c r="E1433" i="5"/>
  <c r="V1434" i="5"/>
  <c r="E1434" i="5"/>
  <c r="V1435" i="5"/>
  <c r="E1435" i="5"/>
  <c r="X1435" i="5" s="1"/>
  <c r="V1436" i="5"/>
  <c r="E1436" i="5"/>
  <c r="V1437" i="5"/>
  <c r="E1437" i="5"/>
  <c r="V1438" i="5"/>
  <c r="E1438" i="5"/>
  <c r="V1439" i="5"/>
  <c r="E1439" i="5"/>
  <c r="X1439" i="5" s="1"/>
  <c r="V1440" i="5"/>
  <c r="E1440" i="5"/>
  <c r="V1441" i="5"/>
  <c r="E1441" i="5"/>
  <c r="V1442" i="5"/>
  <c r="E1442" i="5"/>
  <c r="V1443" i="5"/>
  <c r="E1443" i="5"/>
  <c r="X1443" i="5" s="1"/>
  <c r="V1444" i="5"/>
  <c r="E1444" i="5"/>
  <c r="V1445" i="5"/>
  <c r="E1445" i="5"/>
  <c r="V1446" i="5"/>
  <c r="E1446" i="5"/>
  <c r="X1446" i="5" s="1"/>
  <c r="V1447" i="5"/>
  <c r="E1447" i="5"/>
  <c r="X1447" i="5" s="1"/>
  <c r="V1448" i="5"/>
  <c r="E1448" i="5"/>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V1457" i="5"/>
  <c r="E1457" i="5"/>
  <c r="X1457" i="5" s="1"/>
  <c r="V1458" i="5"/>
  <c r="E1458" i="5"/>
  <c r="X1458" i="5" s="1"/>
  <c r="V1459" i="5"/>
  <c r="E1459" i="5"/>
  <c r="X1459" i="5" s="1"/>
  <c r="V1460" i="5"/>
  <c r="E1460" i="5"/>
  <c r="V1461" i="5"/>
  <c r="E1461" i="5"/>
  <c r="V1462" i="5"/>
  <c r="E1462" i="5"/>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V1472" i="5"/>
  <c r="E1472" i="5"/>
  <c r="V1473" i="5"/>
  <c r="E1473" i="5"/>
  <c r="V1474" i="5"/>
  <c r="E1474" i="5"/>
  <c r="V1475" i="5"/>
  <c r="E1475" i="5"/>
  <c r="X1475" i="5" s="1"/>
  <c r="V1476" i="5"/>
  <c r="E1476" i="5"/>
  <c r="X1476" i="5" s="1"/>
  <c r="V1477" i="5"/>
  <c r="E1477" i="5"/>
  <c r="V1478" i="5"/>
  <c r="E1478" i="5"/>
  <c r="X1478" i="5" s="1"/>
  <c r="V1479" i="5"/>
  <c r="E1479" i="5"/>
  <c r="X1479" i="5" s="1"/>
  <c r="V1480" i="5"/>
  <c r="E1480" i="5"/>
  <c r="V1481" i="5"/>
  <c r="E1481" i="5"/>
  <c r="X1481" i="5" s="1"/>
  <c r="V1482" i="5"/>
  <c r="E1482" i="5"/>
  <c r="X1482" i="5" s="1"/>
  <c r="V1483" i="5"/>
  <c r="E1483" i="5"/>
  <c r="X1483" i="5" s="1"/>
  <c r="V1484" i="5"/>
  <c r="E1484" i="5"/>
  <c r="V1485" i="5"/>
  <c r="E1485" i="5"/>
  <c r="V1486" i="5"/>
  <c r="E1486" i="5"/>
  <c r="V1487" i="5"/>
  <c r="E1487" i="5"/>
  <c r="X1487" i="5" s="1"/>
  <c r="V1488" i="5"/>
  <c r="E1488" i="5"/>
  <c r="X1488" i="5" s="1"/>
  <c r="V1489" i="5"/>
  <c r="E1489" i="5"/>
  <c r="V1490" i="5"/>
  <c r="E1490" i="5"/>
  <c r="V1491" i="5"/>
  <c r="E1491" i="5"/>
  <c r="V1492" i="5"/>
  <c r="E1492" i="5"/>
  <c r="V1493" i="5"/>
  <c r="E1493" i="5"/>
  <c r="X1493" i="5" s="1"/>
  <c r="V1494" i="5"/>
  <c r="E1494" i="5"/>
  <c r="X1494" i="5" s="1"/>
  <c r="V1495" i="5"/>
  <c r="E1495" i="5"/>
  <c r="X1495" i="5" s="1"/>
  <c r="V1496" i="5"/>
  <c r="E1496" i="5"/>
  <c r="V1497" i="5"/>
  <c r="E1497" i="5"/>
  <c r="X1497" i="5" s="1"/>
  <c r="V1498" i="5"/>
  <c r="E1498" i="5"/>
  <c r="V1499" i="5"/>
  <c r="E1499" i="5"/>
  <c r="X1499" i="5" s="1"/>
  <c r="V1500" i="5"/>
  <c r="E1500" i="5"/>
  <c r="V1501" i="5"/>
  <c r="E1501" i="5"/>
  <c r="V1502" i="5"/>
  <c r="E1502" i="5"/>
  <c r="X1502" i="5" s="1"/>
  <c r="V1503" i="5"/>
  <c r="E1503" i="5"/>
  <c r="X1503" i="5" s="1"/>
  <c r="V1504" i="5"/>
  <c r="E1504" i="5"/>
  <c r="V1505" i="5"/>
  <c r="E1505" i="5"/>
  <c r="V1506" i="5"/>
  <c r="E1506" i="5"/>
  <c r="X1506" i="5" s="1"/>
  <c r="V1507" i="5"/>
  <c r="E1507" i="5"/>
  <c r="X1507" i="5" s="1"/>
  <c r="V1508" i="5"/>
  <c r="E1508" i="5"/>
  <c r="V1509" i="5"/>
  <c r="E1509" i="5"/>
  <c r="X1509" i="5" s="1"/>
  <c r="V1510" i="5"/>
  <c r="E1510" i="5"/>
  <c r="V1511" i="5"/>
  <c r="E1511" i="5"/>
  <c r="X1511" i="5" s="1"/>
  <c r="V1512" i="5"/>
  <c r="E1512" i="5"/>
  <c r="X1512" i="5" s="1"/>
  <c r="V1513" i="5"/>
  <c r="E1513" i="5"/>
  <c r="X1513" i="5" s="1"/>
  <c r="V1514" i="5"/>
  <c r="E1514" i="5"/>
  <c r="V1515" i="5"/>
  <c r="E1515" i="5"/>
  <c r="X1515" i="5" s="1"/>
  <c r="V1516" i="5"/>
  <c r="E1516" i="5"/>
  <c r="V1517" i="5"/>
  <c r="E1517" i="5"/>
  <c r="V1518" i="5"/>
  <c r="E1518" i="5"/>
  <c r="X1518" i="5" s="1"/>
  <c r="V1519" i="5"/>
  <c r="E1519" i="5"/>
  <c r="X1519" i="5" s="1"/>
  <c r="V1520" i="5"/>
  <c r="E1520" i="5"/>
  <c r="V1521" i="5"/>
  <c r="E1521" i="5"/>
  <c r="V1522" i="5"/>
  <c r="E1522" i="5"/>
  <c r="V1523" i="5"/>
  <c r="E1523" i="5"/>
  <c r="X1523" i="5" s="1"/>
  <c r="V1524" i="5"/>
  <c r="E1524" i="5"/>
  <c r="X1524" i="5" s="1"/>
  <c r="V1525" i="5"/>
  <c r="E1525" i="5"/>
  <c r="X1525" i="5" s="1"/>
  <c r="V1526" i="5"/>
  <c r="E1526" i="5"/>
  <c r="V1527" i="5"/>
  <c r="E1527" i="5"/>
  <c r="V1528" i="5"/>
  <c r="E1528" i="5"/>
  <c r="V1529" i="5"/>
  <c r="E1529" i="5"/>
  <c r="X1529" i="5" s="1"/>
  <c r="V1530" i="5"/>
  <c r="E1530" i="5"/>
  <c r="X1530" i="5" s="1"/>
  <c r="V1531" i="5"/>
  <c r="E1531" i="5"/>
  <c r="X1531" i="5" s="1"/>
  <c r="V1532" i="5"/>
  <c r="E1532" i="5"/>
  <c r="V1533" i="5"/>
  <c r="E1533" i="5"/>
  <c r="V1534" i="5"/>
  <c r="E1534" i="5"/>
  <c r="V1535" i="5"/>
  <c r="E1535" i="5"/>
  <c r="X1535" i="5" s="1"/>
  <c r="V1536" i="5"/>
  <c r="E1536" i="5"/>
  <c r="X1536" i="5" s="1"/>
  <c r="V1537" i="5"/>
  <c r="E1537" i="5"/>
  <c r="X1537" i="5" s="1"/>
  <c r="V1538" i="5"/>
  <c r="E1538" i="5"/>
  <c r="V1539" i="5"/>
  <c r="E1539" i="5"/>
  <c r="V1540" i="5"/>
  <c r="E1540" i="5"/>
  <c r="V1541" i="5"/>
  <c r="E1541" i="5"/>
  <c r="X1541" i="5" s="1"/>
  <c r="V1542" i="5"/>
  <c r="E1542" i="5"/>
  <c r="X1542" i="5" s="1"/>
  <c r="V1543" i="5"/>
  <c r="E1543" i="5"/>
  <c r="X1543" i="5" s="1"/>
  <c r="V1544" i="5"/>
  <c r="E1544" i="5"/>
  <c r="V1545" i="5"/>
  <c r="E1545" i="5"/>
  <c r="V1546" i="5"/>
  <c r="E1546" i="5"/>
  <c r="X1546" i="5" s="1"/>
  <c r="V1547" i="5"/>
  <c r="E1547" i="5"/>
  <c r="X1547" i="5" s="1"/>
  <c r="V1548" i="5"/>
  <c r="E1548" i="5"/>
  <c r="X1548" i="5" s="1"/>
  <c r="V1549" i="5"/>
  <c r="E1549" i="5"/>
  <c r="X1549" i="5" s="1"/>
  <c r="V1550" i="5"/>
  <c r="E1550" i="5"/>
  <c r="V1551" i="5"/>
  <c r="E1551" i="5"/>
  <c r="X1551" i="5" s="1"/>
  <c r="V1552" i="5"/>
  <c r="E1552" i="5"/>
  <c r="V1553" i="5"/>
  <c r="E1553" i="5"/>
  <c r="X1553" i="5" s="1"/>
  <c r="V1554" i="5"/>
  <c r="E1554" i="5"/>
  <c r="V1555" i="5"/>
  <c r="E1555" i="5"/>
  <c r="V1556" i="5"/>
  <c r="E1556" i="5"/>
  <c r="V1557" i="5"/>
  <c r="E1557" i="5"/>
  <c r="V1558" i="5"/>
  <c r="E1558" i="5"/>
  <c r="V1559" i="5"/>
  <c r="E1559" i="5"/>
  <c r="X1559" i="5" s="1"/>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X1571" i="5" s="1"/>
  <c r="V1572" i="5"/>
  <c r="E1572" i="5"/>
  <c r="X1572" i="5" s="1"/>
  <c r="V1573" i="5"/>
  <c r="E1573" i="5"/>
  <c r="X1573" i="5" s="1"/>
  <c r="V1574" i="5"/>
  <c r="E1574" i="5"/>
  <c r="V1575" i="5"/>
  <c r="E1575" i="5"/>
  <c r="V1576" i="5"/>
  <c r="E1576" i="5"/>
  <c r="V1577" i="5"/>
  <c r="E1577" i="5"/>
  <c r="X1577" i="5" s="1"/>
  <c r="V1578" i="5"/>
  <c r="E1578" i="5"/>
  <c r="V1579" i="5"/>
  <c r="E1579" i="5"/>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V1594" i="5"/>
  <c r="E1594" i="5"/>
  <c r="V1595" i="5"/>
  <c r="E1595" i="5"/>
  <c r="V1596" i="5"/>
  <c r="E1596" i="5"/>
  <c r="X1596" i="5" s="1"/>
  <c r="V1597" i="5"/>
  <c r="E1597" i="5"/>
  <c r="X1597" i="5" s="1"/>
  <c r="V1598" i="5"/>
  <c r="E1598" i="5"/>
  <c r="V1599" i="5"/>
  <c r="E1599" i="5"/>
  <c r="V1600" i="5"/>
  <c r="E1600" i="5"/>
  <c r="V1601" i="5"/>
  <c r="E1601" i="5"/>
  <c r="X1601" i="5" s="1"/>
  <c r="V1602" i="5"/>
  <c r="E1602" i="5"/>
  <c r="V1603" i="5"/>
  <c r="E1603" i="5"/>
  <c r="V1604" i="5"/>
  <c r="E1604" i="5"/>
  <c r="V1605" i="5"/>
  <c r="E1605" i="5"/>
  <c r="V1606" i="5"/>
  <c r="E1606" i="5"/>
  <c r="V1607" i="5"/>
  <c r="E1607" i="5"/>
  <c r="V1608" i="5"/>
  <c r="E1608" i="5"/>
  <c r="X1608" i="5" s="1"/>
  <c r="V1609" i="5"/>
  <c r="E1609" i="5"/>
  <c r="V1610" i="5"/>
  <c r="E1610" i="5"/>
  <c r="V1611" i="5"/>
  <c r="E1611" i="5"/>
  <c r="V1612" i="5"/>
  <c r="E1612" i="5"/>
  <c r="V1613" i="5"/>
  <c r="E1613" i="5"/>
  <c r="X1613" i="5" s="1"/>
  <c r="V1614" i="5"/>
  <c r="E1614" i="5"/>
  <c r="V1615" i="5"/>
  <c r="E1615" i="5"/>
  <c r="X1615" i="5" s="1"/>
  <c r="V1616" i="5"/>
  <c r="E1616" i="5"/>
  <c r="V1617" i="5"/>
  <c r="E1617" i="5"/>
  <c r="V1618" i="5"/>
  <c r="E1618" i="5"/>
  <c r="V1619" i="5"/>
  <c r="E1619" i="5"/>
  <c r="V1620" i="5"/>
  <c r="E1620" i="5"/>
  <c r="X1620" i="5" s="1"/>
  <c r="V1621" i="5"/>
  <c r="E1621" i="5"/>
  <c r="X1621" i="5" s="1"/>
  <c r="V1622" i="5"/>
  <c r="E1622" i="5"/>
  <c r="V1623" i="5"/>
  <c r="E1623" i="5"/>
  <c r="V1624" i="5"/>
  <c r="E1624" i="5"/>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X1644" i="5" s="1"/>
  <c r="V1645" i="5"/>
  <c r="E1645" i="5"/>
  <c r="X1645" i="5" s="1"/>
  <c r="V1646" i="5"/>
  <c r="E1646" i="5"/>
  <c r="V1647" i="5"/>
  <c r="E1647" i="5"/>
  <c r="V1648" i="5"/>
  <c r="E1648" i="5"/>
  <c r="V1649" i="5"/>
  <c r="E1649" i="5"/>
  <c r="X1649" i="5" s="1"/>
  <c r="V1650" i="5"/>
  <c r="E1650" i="5"/>
  <c r="X1650" i="5" s="1"/>
  <c r="V1651" i="5"/>
  <c r="E1651" i="5"/>
  <c r="V1652" i="5"/>
  <c r="E1652" i="5"/>
  <c r="X1652" i="5" s="1"/>
  <c r="V1653" i="5"/>
  <c r="E1653" i="5"/>
  <c r="V1654" i="5"/>
  <c r="E1654" i="5"/>
  <c r="V1655" i="5"/>
  <c r="E1655" i="5"/>
  <c r="V1656" i="5"/>
  <c r="E1656" i="5"/>
  <c r="X1656" i="5" s="1"/>
  <c r="V1657" i="5"/>
  <c r="E1657" i="5"/>
  <c r="X1657" i="5" s="1"/>
  <c r="V1658" i="5"/>
  <c r="E1658" i="5"/>
  <c r="V1659" i="5"/>
  <c r="E1659" i="5"/>
  <c r="V1660" i="5"/>
  <c r="E1660" i="5"/>
  <c r="V1661" i="5"/>
  <c r="E1661" i="5"/>
  <c r="X1661" i="5" s="1"/>
  <c r="V1662" i="5"/>
  <c r="E1662" i="5"/>
  <c r="X1662" i="5" s="1"/>
  <c r="V1663" i="5"/>
  <c r="E1663" i="5"/>
  <c r="V1664" i="5"/>
  <c r="E1664" i="5"/>
  <c r="V1665" i="5"/>
  <c r="E1665" i="5"/>
  <c r="X1665" i="5" s="1"/>
  <c r="V1666" i="5"/>
  <c r="E1666" i="5"/>
  <c r="V1667" i="5"/>
  <c r="E1667" i="5"/>
  <c r="V1668" i="5"/>
  <c r="E1668" i="5"/>
  <c r="X1668" i="5" s="1"/>
  <c r="V1669" i="5"/>
  <c r="E1669" i="5"/>
  <c r="V1670" i="5"/>
  <c r="E1670" i="5"/>
  <c r="V1671" i="5"/>
  <c r="E1671" i="5"/>
  <c r="V1672" i="5"/>
  <c r="E1672" i="5"/>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X1686" i="5" s="1"/>
  <c r="V1687" i="5"/>
  <c r="E1687" i="5"/>
  <c r="V1688" i="5"/>
  <c r="E1688" i="5"/>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X1697" i="5" s="1"/>
  <c r="V1698" i="5"/>
  <c r="E1698" i="5"/>
  <c r="X1698" i="5" s="1"/>
  <c r="V1699" i="5"/>
  <c r="E1699" i="5"/>
  <c r="X1699" i="5" s="1"/>
  <c r="V1700" i="5"/>
  <c r="E1700" i="5"/>
  <c r="X1700" i="5" s="1"/>
  <c r="V1701" i="5"/>
  <c r="E1701" i="5"/>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X1710" i="5" s="1"/>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X1727" i="5" s="1"/>
  <c r="V1728" i="5"/>
  <c r="E1728" i="5"/>
  <c r="X1728" i="5" s="1"/>
  <c r="V1729" i="5"/>
  <c r="E1729" i="5"/>
  <c r="X1729" i="5" s="1"/>
  <c r="V1730" i="5"/>
  <c r="E1730" i="5"/>
  <c r="V1731" i="5"/>
  <c r="E1731" i="5"/>
  <c r="V1732" i="5"/>
  <c r="E1732" i="5"/>
  <c r="X1732" i="5" s="1"/>
  <c r="V1733" i="5"/>
  <c r="E1733" i="5"/>
  <c r="V1734" i="5"/>
  <c r="E1734" i="5"/>
  <c r="X1734" i="5" s="1"/>
  <c r="V1735" i="5"/>
  <c r="E1735" i="5"/>
  <c r="X1735" i="5" s="1"/>
  <c r="V1736" i="5"/>
  <c r="E1736" i="5"/>
  <c r="V1737" i="5"/>
  <c r="E1737" i="5"/>
  <c r="V1738" i="5"/>
  <c r="E1738" i="5"/>
  <c r="V1739" i="5"/>
  <c r="E1739" i="5"/>
  <c r="V1740" i="5"/>
  <c r="E1740" i="5"/>
  <c r="V1741" i="5"/>
  <c r="E1741" i="5"/>
  <c r="X1741" i="5" s="1"/>
  <c r="V1742" i="5"/>
  <c r="E1742" i="5"/>
  <c r="V1743" i="5"/>
  <c r="E1743" i="5"/>
  <c r="V1744" i="5"/>
  <c r="E1744" i="5"/>
  <c r="V1745" i="5"/>
  <c r="E1745" i="5"/>
  <c r="V1746" i="5"/>
  <c r="E1746" i="5"/>
  <c r="X1746" i="5" s="1"/>
  <c r="V1747" i="5"/>
  <c r="E1747" i="5"/>
  <c r="X1747" i="5" s="1"/>
  <c r="V1748" i="5"/>
  <c r="E1748" i="5"/>
  <c r="V1749" i="5"/>
  <c r="E1749" i="5"/>
  <c r="V1750" i="5"/>
  <c r="E1750" i="5"/>
  <c r="V1751" i="5"/>
  <c r="E1751" i="5"/>
  <c r="X1751" i="5" s="1"/>
  <c r="V1752" i="5"/>
  <c r="E1752" i="5"/>
  <c r="X1752" i="5" s="1"/>
  <c r="V1753" i="5"/>
  <c r="E1753" i="5"/>
  <c r="X1753" i="5" s="1"/>
  <c r="V1754" i="5"/>
  <c r="E1754" i="5"/>
  <c r="V1755" i="5"/>
  <c r="E1755" i="5"/>
  <c r="V1756" i="5"/>
  <c r="E1756" i="5"/>
  <c r="V1757" i="5"/>
  <c r="E1757" i="5"/>
  <c r="X1757" i="5" s="1"/>
  <c r="V1758" i="5"/>
  <c r="E1758" i="5"/>
  <c r="X1758" i="5" s="1"/>
  <c r="V1759" i="5"/>
  <c r="E1759" i="5"/>
  <c r="V1760" i="5"/>
  <c r="E1760" i="5"/>
  <c r="V1761" i="5"/>
  <c r="E1761" i="5"/>
  <c r="V1762" i="5"/>
  <c r="E1762" i="5"/>
  <c r="V1763" i="5"/>
  <c r="E1763" i="5"/>
  <c r="V1764" i="5"/>
  <c r="E1764" i="5"/>
  <c r="X1764" i="5" s="1"/>
  <c r="V1765" i="5"/>
  <c r="E1765" i="5"/>
  <c r="X1765" i="5" s="1"/>
  <c r="V1766" i="5"/>
  <c r="E1766" i="5"/>
  <c r="X1766" i="5" s="1"/>
  <c r="V1767" i="5"/>
  <c r="E1767" i="5"/>
  <c r="V1768" i="5"/>
  <c r="E1768" i="5"/>
  <c r="V1769" i="5"/>
  <c r="E1769" i="5"/>
  <c r="X1769" i="5" s="1"/>
  <c r="V1770" i="5"/>
  <c r="E1770" i="5"/>
  <c r="X1770" i="5" s="1"/>
  <c r="V1771" i="5"/>
  <c r="E1771" i="5"/>
  <c r="V1772" i="5"/>
  <c r="E1772" i="5"/>
  <c r="V1773" i="5"/>
  <c r="E1773" i="5"/>
  <c r="V1774" i="5"/>
  <c r="E1774" i="5"/>
  <c r="V1775" i="5"/>
  <c r="E1775" i="5"/>
  <c r="V1776" i="5"/>
  <c r="E1776" i="5"/>
  <c r="V1777" i="5"/>
  <c r="E1777" i="5"/>
  <c r="X1777" i="5" s="1"/>
  <c r="V1778" i="5"/>
  <c r="E1778" i="5"/>
  <c r="V1779" i="5"/>
  <c r="E1779" i="5"/>
  <c r="V1780" i="5"/>
  <c r="E1780" i="5"/>
  <c r="V1781" i="5"/>
  <c r="E1781" i="5"/>
  <c r="X1781" i="5" s="1"/>
  <c r="V1782" i="5"/>
  <c r="E1782" i="5"/>
  <c r="X1782" i="5" s="1"/>
  <c r="V1783" i="5"/>
  <c r="E1783" i="5"/>
  <c r="X1783" i="5" s="1"/>
  <c r="V1784" i="5"/>
  <c r="E1784" i="5"/>
  <c r="V1785" i="5"/>
  <c r="E1785" i="5"/>
  <c r="V1786" i="5"/>
  <c r="E1786" i="5"/>
  <c r="V1787" i="5"/>
  <c r="E1787" i="5"/>
  <c r="X1787" i="5" s="1"/>
  <c r="V1788" i="5"/>
  <c r="E1788" i="5"/>
  <c r="V1789" i="5"/>
  <c r="E1789" i="5"/>
  <c r="X1789" i="5" s="1"/>
  <c r="V1790" i="5"/>
  <c r="E1790" i="5"/>
  <c r="V1791" i="5"/>
  <c r="E1791" i="5"/>
  <c r="V1792" i="5"/>
  <c r="E1792" i="5"/>
  <c r="V1793" i="5"/>
  <c r="E1793" i="5"/>
  <c r="X1793" i="5" s="1"/>
  <c r="V1794" i="5"/>
  <c r="E1794" i="5"/>
  <c r="X1794" i="5" s="1"/>
  <c r="V1795" i="5"/>
  <c r="E1795" i="5"/>
  <c r="V1796" i="5"/>
  <c r="E1796" i="5"/>
  <c r="V1797" i="5"/>
  <c r="E1797" i="5"/>
  <c r="X1797" i="5" s="1"/>
  <c r="V1798" i="5"/>
  <c r="E1798" i="5"/>
  <c r="V1799" i="5"/>
  <c r="E1799" i="5"/>
  <c r="V1800" i="5"/>
  <c r="E1800" i="5"/>
  <c r="V1801" i="5"/>
  <c r="E1801" i="5"/>
  <c r="X1801" i="5" s="1"/>
  <c r="V1802" i="5"/>
  <c r="E1802" i="5"/>
  <c r="V1803" i="5"/>
  <c r="E1803" i="5"/>
  <c r="V1804" i="5"/>
  <c r="E1804" i="5"/>
  <c r="V1805" i="5"/>
  <c r="E1805" i="5"/>
  <c r="X1805" i="5" s="1"/>
  <c r="V1806" i="5"/>
  <c r="E1806" i="5"/>
  <c r="X1806" i="5" s="1"/>
  <c r="V1807" i="5"/>
  <c r="E1807" i="5"/>
  <c r="V1808" i="5"/>
  <c r="E1808" i="5"/>
  <c r="V1809" i="5"/>
  <c r="E1809" i="5"/>
  <c r="V1810" i="5"/>
  <c r="E1810" i="5"/>
  <c r="V1811" i="5"/>
  <c r="E1811" i="5"/>
  <c r="V1812" i="5"/>
  <c r="E1812" i="5"/>
  <c r="V1813" i="5"/>
  <c r="E1813" i="5"/>
  <c r="X1813" i="5" s="1"/>
  <c r="V1814" i="5"/>
  <c r="E1814" i="5"/>
  <c r="V1815" i="5"/>
  <c r="E1815" i="5"/>
  <c r="V1816" i="5"/>
  <c r="E1816" i="5"/>
  <c r="V1817" i="5"/>
  <c r="E1817" i="5"/>
  <c r="V1818" i="5"/>
  <c r="E1818" i="5"/>
  <c r="X1818" i="5" s="1"/>
  <c r="V1819" i="5"/>
  <c r="E1819" i="5"/>
  <c r="X1819" i="5" s="1"/>
  <c r="V1820" i="5"/>
  <c r="E1820" i="5"/>
  <c r="X1820" i="5" s="1"/>
  <c r="V1821" i="5"/>
  <c r="E1821" i="5"/>
  <c r="V1822" i="5"/>
  <c r="E1822" i="5"/>
  <c r="V1823" i="5"/>
  <c r="E1823" i="5"/>
  <c r="X1823" i="5" s="1"/>
  <c r="V1824" i="5"/>
  <c r="E1824" i="5"/>
  <c r="X1824" i="5" s="1"/>
  <c r="V1825" i="5"/>
  <c r="E1825" i="5"/>
  <c r="X1825" i="5" s="1"/>
  <c r="V1826" i="5"/>
  <c r="E1826" i="5"/>
  <c r="V1827" i="5"/>
  <c r="E1827" i="5"/>
  <c r="V1828" i="5"/>
  <c r="E1828" i="5"/>
  <c r="V1829" i="5"/>
  <c r="E1829" i="5"/>
  <c r="V1830" i="5"/>
  <c r="E1830" i="5"/>
  <c r="X1830" i="5" s="1"/>
  <c r="V1831" i="5"/>
  <c r="E1831" i="5"/>
  <c r="V1832" i="5"/>
  <c r="E1832" i="5"/>
  <c r="V1833" i="5"/>
  <c r="E1833" i="5"/>
  <c r="V1834" i="5"/>
  <c r="E1834" i="5"/>
  <c r="V1835" i="5"/>
  <c r="E1835" i="5"/>
  <c r="V1836" i="5"/>
  <c r="E1836" i="5"/>
  <c r="X1836" i="5" s="1"/>
  <c r="V1837" i="5"/>
  <c r="E1837" i="5"/>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V1852" i="5"/>
  <c r="E1852" i="5"/>
  <c r="V1853" i="5"/>
  <c r="E1853" i="5"/>
  <c r="V1854" i="5"/>
  <c r="E1854" i="5"/>
  <c r="V1855" i="5"/>
  <c r="E1855" i="5"/>
  <c r="V1856" i="5"/>
  <c r="E1856" i="5"/>
  <c r="V1857" i="5"/>
  <c r="E1857" i="5"/>
  <c r="V1858" i="5"/>
  <c r="E1858" i="5"/>
  <c r="V1859" i="5"/>
  <c r="E1859" i="5"/>
  <c r="X1859" i="5" s="1"/>
  <c r="V1860" i="5"/>
  <c r="E1860" i="5"/>
  <c r="V1861" i="5"/>
  <c r="E1861" i="5"/>
  <c r="X1861" i="5" s="1"/>
  <c r="V1862" i="5"/>
  <c r="E1862" i="5"/>
  <c r="V1863" i="5"/>
  <c r="E1863" i="5"/>
  <c r="X1863" i="5" s="1"/>
  <c r="V1864" i="5"/>
  <c r="E1864" i="5"/>
  <c r="V1865" i="5"/>
  <c r="E1865" i="5"/>
  <c r="V1866" i="5"/>
  <c r="E1866" i="5"/>
  <c r="V1867" i="5"/>
  <c r="E1867" i="5"/>
  <c r="X1867" i="5" s="1"/>
  <c r="V1868" i="5"/>
  <c r="E1868" i="5"/>
  <c r="V1869" i="5"/>
  <c r="E1869" i="5"/>
  <c r="V1870" i="5"/>
  <c r="E1870" i="5"/>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V1882" i="5"/>
  <c r="E1882" i="5"/>
  <c r="V1883" i="5"/>
  <c r="E1883" i="5"/>
  <c r="X1883" i="5" s="1"/>
  <c r="V1884" i="5"/>
  <c r="E1884" i="5"/>
  <c r="X1884" i="5" s="1"/>
  <c r="V1885" i="5"/>
  <c r="E1885" i="5"/>
  <c r="X1885" i="5" s="1"/>
  <c r="V1886" i="5"/>
  <c r="E1886" i="5"/>
  <c r="V1887" i="5"/>
  <c r="E1887" i="5"/>
  <c r="V1888" i="5"/>
  <c r="E1888" i="5"/>
  <c r="V1889" i="5"/>
  <c r="E1889" i="5"/>
  <c r="X1889" i="5" s="1"/>
  <c r="V1890" i="5"/>
  <c r="E1890" i="5"/>
  <c r="X1890" i="5" s="1"/>
  <c r="V1891" i="5"/>
  <c r="E1891" i="5"/>
  <c r="X1891" i="5" s="1"/>
  <c r="V1892" i="5"/>
  <c r="E1892" i="5"/>
  <c r="V1893" i="5"/>
  <c r="E1893" i="5"/>
  <c r="V1894" i="5"/>
  <c r="E1894" i="5"/>
  <c r="V1895" i="5"/>
  <c r="E1895" i="5"/>
  <c r="X1895" i="5" s="1"/>
  <c r="V1896" i="5"/>
  <c r="E1896" i="5"/>
  <c r="V1897" i="5"/>
  <c r="E1897" i="5"/>
  <c r="X1897" i="5" s="1"/>
  <c r="V1898" i="5"/>
  <c r="E1898" i="5"/>
  <c r="X1898" i="5" s="1"/>
  <c r="V1899" i="5"/>
  <c r="E1899" i="5"/>
  <c r="V1900" i="5"/>
  <c r="E1900" i="5"/>
  <c r="V1901" i="5"/>
  <c r="E1901" i="5"/>
  <c r="X1901" i="5" s="1"/>
  <c r="V1902" i="5"/>
  <c r="E1902" i="5"/>
  <c r="X1902" i="5" s="1"/>
  <c r="V1903" i="5"/>
  <c r="E1903" i="5"/>
  <c r="X1903" i="5" s="1"/>
  <c r="V1904" i="5"/>
  <c r="E1904" i="5"/>
  <c r="V1905" i="5"/>
  <c r="E1905" i="5"/>
  <c r="X1905" i="5" s="1"/>
  <c r="V1906" i="5"/>
  <c r="E1906" i="5"/>
  <c r="V1907" i="5"/>
  <c r="E1907" i="5"/>
  <c r="X1907" i="5" s="1"/>
  <c r="V1908" i="5"/>
  <c r="E1908" i="5"/>
  <c r="X1908" i="5" s="1"/>
  <c r="V1909" i="5"/>
  <c r="E1909" i="5"/>
  <c r="X1909" i="5" s="1"/>
  <c r="V1910" i="5"/>
  <c r="E1910" i="5"/>
  <c r="V1911" i="5"/>
  <c r="E1911" i="5"/>
  <c r="V1912" i="5"/>
  <c r="E1912" i="5"/>
  <c r="V1913" i="5"/>
  <c r="E1913" i="5"/>
  <c r="X1913" i="5" s="1"/>
  <c r="V1914" i="5"/>
  <c r="E1914" i="5"/>
  <c r="V1915" i="5"/>
  <c r="E1915" i="5"/>
  <c r="X1915" i="5" s="1"/>
  <c r="V1916" i="5"/>
  <c r="E1916" i="5"/>
  <c r="V1917" i="5"/>
  <c r="E1917" i="5"/>
  <c r="X1917" i="5" s="1"/>
  <c r="V1918" i="5"/>
  <c r="E1918" i="5"/>
  <c r="V1919" i="5"/>
  <c r="E1919" i="5"/>
  <c r="X1919" i="5" s="1"/>
  <c r="V1920" i="5"/>
  <c r="E1920" i="5"/>
  <c r="X1920" i="5" s="1"/>
  <c r="V1921" i="5"/>
  <c r="E1921" i="5"/>
  <c r="X1921" i="5" s="1"/>
  <c r="V1922" i="5"/>
  <c r="E1922" i="5"/>
  <c r="V1923" i="5"/>
  <c r="E1923" i="5"/>
  <c r="V1924" i="5"/>
  <c r="E1924" i="5"/>
  <c r="V1925" i="5"/>
  <c r="E1925" i="5"/>
  <c r="X1925" i="5" s="1"/>
  <c r="V1926" i="5"/>
  <c r="E1926" i="5"/>
  <c r="X1926" i="5" s="1"/>
  <c r="V1927" i="5"/>
  <c r="E1927" i="5"/>
  <c r="X1927" i="5" s="1"/>
  <c r="V1928" i="5"/>
  <c r="E1928" i="5"/>
  <c r="V1929" i="5"/>
  <c r="E1929" i="5"/>
  <c r="X1929" i="5" s="1"/>
  <c r="V1930" i="5"/>
  <c r="E1930" i="5"/>
  <c r="V1931" i="5"/>
  <c r="E1931" i="5"/>
  <c r="X1931" i="5" s="1"/>
  <c r="V1932" i="5"/>
  <c r="E1932" i="5"/>
  <c r="X1932" i="5" s="1"/>
  <c r="V1933" i="5"/>
  <c r="E1933" i="5"/>
  <c r="X1933" i="5" s="1"/>
  <c r="V1934" i="5"/>
  <c r="E1934" i="5"/>
  <c r="V1935" i="5"/>
  <c r="E1935" i="5"/>
  <c r="V1936" i="5"/>
  <c r="E1936" i="5"/>
  <c r="V1937" i="5"/>
  <c r="E1937" i="5"/>
  <c r="X1937" i="5" s="1"/>
  <c r="V1938" i="5"/>
  <c r="E1938" i="5"/>
  <c r="V1939" i="5"/>
  <c r="E1939" i="5"/>
  <c r="X1939" i="5" s="1"/>
  <c r="V1940" i="5"/>
  <c r="E1940" i="5"/>
  <c r="V1941" i="5"/>
  <c r="E1941" i="5"/>
  <c r="V1942" i="5"/>
  <c r="E1942" i="5"/>
  <c r="V1943" i="5"/>
  <c r="E1943" i="5"/>
  <c r="X1943" i="5" s="1"/>
  <c r="V1944" i="5"/>
  <c r="E1944" i="5"/>
  <c r="X1944" i="5" s="1"/>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X1955" i="5" s="1"/>
  <c r="V1956" i="5"/>
  <c r="E1956" i="5"/>
  <c r="X1956" i="5" s="1"/>
  <c r="V1957" i="5"/>
  <c r="E1957" i="5"/>
  <c r="X1957" i="5" s="1"/>
  <c r="V1958" i="5"/>
  <c r="E1958" i="5"/>
  <c r="V1959" i="5"/>
  <c r="E1959" i="5"/>
  <c r="V1960" i="5"/>
  <c r="E1960" i="5"/>
  <c r="V1961" i="5"/>
  <c r="E1961" i="5"/>
  <c r="X1961" i="5" s="1"/>
  <c r="V1962" i="5"/>
  <c r="E1962" i="5"/>
  <c r="V1963" i="5"/>
  <c r="E1963" i="5"/>
  <c r="X1963" i="5" s="1"/>
  <c r="V1964" i="5"/>
  <c r="E1964" i="5"/>
  <c r="V1965" i="5"/>
  <c r="E1965" i="5"/>
  <c r="X1965" i="5" s="1"/>
  <c r="V1966" i="5"/>
  <c r="E1966" i="5"/>
  <c r="V1967" i="5"/>
  <c r="E1967" i="5"/>
  <c r="X1967" i="5" s="1"/>
  <c r="V1968" i="5"/>
  <c r="E1968" i="5"/>
  <c r="X1968" i="5" s="1"/>
  <c r="V1969" i="5"/>
  <c r="E1969" i="5"/>
  <c r="X1969" i="5" s="1"/>
  <c r="V1970" i="5"/>
  <c r="E1970" i="5"/>
  <c r="V1971" i="5"/>
  <c r="E1971" i="5"/>
  <c r="X1971" i="5" s="1"/>
  <c r="V1972" i="5"/>
  <c r="E1972" i="5"/>
  <c r="V1973" i="5"/>
  <c r="E1973" i="5"/>
  <c r="X1973" i="5" s="1"/>
  <c r="V1974" i="5"/>
  <c r="E1974" i="5"/>
  <c r="X1974" i="5" s="1"/>
  <c r="V1975" i="5"/>
  <c r="E1975" i="5"/>
  <c r="X1975" i="5" s="1"/>
  <c r="V1976" i="5"/>
  <c r="E1976" i="5"/>
  <c r="X1976" i="5" s="1"/>
  <c r="V1977" i="5"/>
  <c r="E1977" i="5"/>
  <c r="V1978" i="5"/>
  <c r="E1978" i="5"/>
  <c r="V1979" i="5"/>
  <c r="E1979" i="5"/>
  <c r="X1979" i="5" s="1"/>
  <c r="V1980" i="5"/>
  <c r="E1980" i="5"/>
  <c r="X1980" i="5" s="1"/>
  <c r="V1981" i="5"/>
  <c r="E1981" i="5"/>
  <c r="X1981" i="5" s="1"/>
  <c r="V1982" i="5"/>
  <c r="E1982" i="5"/>
  <c r="V1983" i="5"/>
  <c r="E1983" i="5"/>
  <c r="V1984" i="5"/>
  <c r="E1984" i="5"/>
  <c r="V1985" i="5"/>
  <c r="E1985" i="5"/>
  <c r="X1985" i="5" s="1"/>
  <c r="V1986" i="5"/>
  <c r="E1986" i="5"/>
  <c r="V1987" i="5"/>
  <c r="E1987" i="5"/>
  <c r="X1987" i="5" s="1"/>
  <c r="V1988" i="5"/>
  <c r="E1988" i="5"/>
  <c r="V1989" i="5"/>
  <c r="E1989" i="5"/>
  <c r="X1989" i="5" s="1"/>
  <c r="V1990" i="5"/>
  <c r="E1990" i="5"/>
  <c r="V1991" i="5"/>
  <c r="E1991" i="5"/>
  <c r="X1991" i="5" s="1"/>
  <c r="V1992" i="5"/>
  <c r="E1992" i="5"/>
  <c r="X1992" i="5" s="1"/>
  <c r="V1993" i="5"/>
  <c r="E1993" i="5"/>
  <c r="X1993" i="5" s="1"/>
  <c r="V1994" i="5"/>
  <c r="E1994" i="5"/>
  <c r="V1995" i="5"/>
  <c r="E1995" i="5"/>
  <c r="V1996" i="5"/>
  <c r="E1996" i="5"/>
  <c r="V1997" i="5"/>
  <c r="E1997" i="5"/>
  <c r="X1997" i="5" s="1"/>
  <c r="V1998" i="5"/>
  <c r="E1998" i="5"/>
  <c r="X1998" i="5" s="1"/>
  <c r="V1999" i="5"/>
  <c r="E1999" i="5"/>
  <c r="X1999" i="5" s="1"/>
  <c r="V2000" i="5"/>
  <c r="E2000" i="5"/>
  <c r="V2001" i="5"/>
  <c r="E2001" i="5"/>
  <c r="X2001" i="5" s="1"/>
  <c r="V2002" i="5"/>
  <c r="E2002" i="5"/>
  <c r="V2003" i="5"/>
  <c r="E2003" i="5"/>
  <c r="X2003" i="5" s="1"/>
  <c r="V2004" i="5"/>
  <c r="E2004" i="5"/>
  <c r="X2004" i="5" s="1"/>
  <c r="V2005" i="5"/>
  <c r="E2005" i="5"/>
  <c r="X2005" i="5" s="1"/>
  <c r="V2006" i="5"/>
  <c r="E2006" i="5"/>
  <c r="V2007" i="5"/>
  <c r="E2007" i="5"/>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X2016" i="5" s="1"/>
  <c r="V2017" i="5"/>
  <c r="E2017" i="5"/>
  <c r="X2017" i="5" s="1"/>
  <c r="V2018" i="5"/>
  <c r="E2018" i="5"/>
  <c r="V2019" i="5"/>
  <c r="E2019" i="5"/>
  <c r="V2020" i="5"/>
  <c r="E2020" i="5"/>
  <c r="V2021" i="5"/>
  <c r="E2021" i="5"/>
  <c r="X2021" i="5" s="1"/>
  <c r="V2022" i="5"/>
  <c r="E2022" i="5"/>
  <c r="X2022" i="5" s="1"/>
  <c r="V2023" i="5"/>
  <c r="E2023" i="5"/>
  <c r="X2023" i="5" s="1"/>
  <c r="V2024" i="5"/>
  <c r="E2024" i="5"/>
  <c r="V2025" i="5"/>
  <c r="E2025" i="5"/>
  <c r="X2025" i="5" s="1"/>
  <c r="V2026" i="5"/>
  <c r="E2026" i="5"/>
  <c r="V2027" i="5"/>
  <c r="E2027" i="5"/>
  <c r="X2027" i="5" s="1"/>
  <c r="V2028" i="5"/>
  <c r="E2028" i="5"/>
  <c r="X2028" i="5" s="1"/>
  <c r="V2029" i="5"/>
  <c r="E2029" i="5"/>
  <c r="X2029" i="5" s="1"/>
  <c r="V2030" i="5"/>
  <c r="E2030" i="5"/>
  <c r="V2031" i="5"/>
  <c r="E2031" i="5"/>
  <c r="X2031" i="5" s="1"/>
  <c r="V2032" i="5"/>
  <c r="E2032" i="5"/>
  <c r="V2033" i="5"/>
  <c r="E2033" i="5"/>
  <c r="X2033" i="5" s="1"/>
  <c r="V2034" i="5"/>
  <c r="E2034" i="5"/>
  <c r="X2034" i="5" s="1"/>
  <c r="V2035" i="5"/>
  <c r="E2035" i="5"/>
  <c r="X2035" i="5" s="1"/>
  <c r="V2036" i="5"/>
  <c r="E2036" i="5"/>
  <c r="V2037" i="5"/>
  <c r="E2037" i="5"/>
  <c r="X2037" i="5" s="1"/>
  <c r="V2038" i="5"/>
  <c r="E2038" i="5"/>
  <c r="V2039" i="5"/>
  <c r="E2039" i="5"/>
  <c r="X2039" i="5" s="1"/>
  <c r="V2040" i="5"/>
  <c r="E2040" i="5"/>
  <c r="X2040" i="5" s="1"/>
  <c r="V2041" i="5"/>
  <c r="E2041" i="5"/>
  <c r="X2041" i="5" s="1"/>
  <c r="V2042" i="5"/>
  <c r="E2042" i="5"/>
  <c r="V2043" i="5"/>
  <c r="E2043" i="5"/>
  <c r="V2044" i="5"/>
  <c r="E2044" i="5"/>
  <c r="V2045" i="5"/>
  <c r="E2045" i="5"/>
  <c r="X2045" i="5" s="1"/>
  <c r="V2046" i="5"/>
  <c r="E2046" i="5"/>
  <c r="V2047" i="5"/>
  <c r="E2047" i="5"/>
  <c r="X2047" i="5" s="1"/>
  <c r="V2048" i="5"/>
  <c r="E2048" i="5"/>
  <c r="X2048" i="5" s="1"/>
  <c r="V2049" i="5"/>
  <c r="E2049" i="5"/>
  <c r="V2050" i="5"/>
  <c r="E2050" i="5"/>
  <c r="V2051" i="5"/>
  <c r="E2051" i="5"/>
  <c r="X2051" i="5" s="1"/>
  <c r="V2052" i="5"/>
  <c r="E2052" i="5"/>
  <c r="X2052" i="5" s="1"/>
  <c r="V2053" i="5"/>
  <c r="E2053" i="5"/>
  <c r="X2053" i="5" s="1"/>
  <c r="V2054" i="5"/>
  <c r="E2054" i="5"/>
  <c r="V2055" i="5"/>
  <c r="E2055" i="5"/>
  <c r="V2056" i="5"/>
  <c r="E2056" i="5"/>
  <c r="V2057" i="5"/>
  <c r="E2057" i="5"/>
  <c r="X2057" i="5" s="1"/>
  <c r="V2058" i="5"/>
  <c r="E2058" i="5"/>
  <c r="V2059" i="5"/>
  <c r="E2059" i="5"/>
  <c r="X2059" i="5" s="1"/>
  <c r="V2060" i="5"/>
  <c r="E2060" i="5"/>
  <c r="V2061" i="5"/>
  <c r="E2061" i="5"/>
  <c r="X2061" i="5" s="1"/>
  <c r="V2062" i="5"/>
  <c r="E2062" i="5"/>
  <c r="V2063" i="5"/>
  <c r="E2063" i="5"/>
  <c r="X2063" i="5" s="1"/>
  <c r="V2064" i="5"/>
  <c r="E2064" i="5"/>
  <c r="X2064" i="5" s="1"/>
  <c r="V2065" i="5"/>
  <c r="E2065" i="5"/>
  <c r="X2065" i="5" s="1"/>
  <c r="V2066" i="5"/>
  <c r="E2066" i="5"/>
  <c r="V2067" i="5"/>
  <c r="E2067" i="5"/>
  <c r="V2068" i="5"/>
  <c r="E2068" i="5"/>
  <c r="V2069" i="5"/>
  <c r="E2069" i="5"/>
  <c r="V2070" i="5"/>
  <c r="E2070" i="5"/>
  <c r="X2070" i="5" s="1"/>
  <c r="V2071" i="5"/>
  <c r="E2071" i="5"/>
  <c r="V2072" i="5"/>
  <c r="E2072" i="5"/>
  <c r="X2072" i="5" s="1"/>
  <c r="V2073" i="5"/>
  <c r="E2073" i="5"/>
  <c r="X2073" i="5" s="1"/>
  <c r="V2074" i="5"/>
  <c r="E2074" i="5"/>
  <c r="V2075" i="5"/>
  <c r="E2075" i="5"/>
  <c r="X2075" i="5" s="1"/>
  <c r="V2076" i="5"/>
  <c r="E2076" i="5"/>
  <c r="X2076" i="5" s="1"/>
  <c r="V2077" i="5"/>
  <c r="E2077" i="5"/>
  <c r="X2077" i="5" s="1"/>
  <c r="V2078" i="5"/>
  <c r="E2078" i="5"/>
  <c r="V2079" i="5"/>
  <c r="E2079" i="5"/>
  <c r="X2079" i="5" s="1"/>
  <c r="V2080" i="5"/>
  <c r="E2080" i="5"/>
  <c r="V2081" i="5"/>
  <c r="E2081" i="5"/>
  <c r="X2081" i="5" s="1"/>
  <c r="V2082" i="5"/>
  <c r="E2082" i="5"/>
  <c r="V2083" i="5"/>
  <c r="E2083" i="5"/>
  <c r="X2083" i="5" s="1"/>
  <c r="V2084" i="5"/>
  <c r="E2084" i="5"/>
  <c r="X2084" i="5" s="1"/>
  <c r="V2085" i="5"/>
  <c r="E2085" i="5"/>
  <c r="V2086" i="5"/>
  <c r="E2086" i="5"/>
  <c r="V2087" i="5"/>
  <c r="E2087" i="5"/>
  <c r="X2087" i="5" s="1"/>
  <c r="V2088" i="5"/>
  <c r="E2088" i="5"/>
  <c r="V2089" i="5"/>
  <c r="E2089" i="5"/>
  <c r="X2089" i="5" s="1"/>
  <c r="V2090" i="5"/>
  <c r="E2090" i="5"/>
  <c r="V2091" i="5"/>
  <c r="E2091" i="5"/>
  <c r="V2092" i="5"/>
  <c r="E2092" i="5"/>
  <c r="V2093" i="5"/>
  <c r="E2093" i="5"/>
  <c r="X2093" i="5" s="1"/>
  <c r="V2094" i="5"/>
  <c r="E2094" i="5"/>
  <c r="X2094" i="5" s="1"/>
  <c r="V2095" i="5"/>
  <c r="E2095" i="5"/>
  <c r="V2096" i="5"/>
  <c r="E2096" i="5"/>
  <c r="V2097" i="5"/>
  <c r="E2097" i="5"/>
  <c r="V2098" i="5"/>
  <c r="E2098" i="5"/>
  <c r="V2099" i="5"/>
  <c r="E2099" i="5"/>
  <c r="V2100" i="5"/>
  <c r="E2100" i="5"/>
  <c r="X2100" i="5" s="1"/>
  <c r="V2101" i="5"/>
  <c r="E2101" i="5"/>
  <c r="X2101" i="5" s="1"/>
  <c r="V2102" i="5"/>
  <c r="E2102" i="5"/>
  <c r="V2103" i="5"/>
  <c r="E2103" i="5"/>
  <c r="V2104" i="5"/>
  <c r="E2104" i="5"/>
  <c r="V2105" i="5"/>
  <c r="E2105" i="5"/>
  <c r="X2105" i="5" s="1"/>
  <c r="V2106" i="5"/>
  <c r="E2106" i="5"/>
  <c r="X2106" i="5" s="1"/>
  <c r="V2107" i="5"/>
  <c r="E2107" i="5"/>
  <c r="V2108" i="5"/>
  <c r="E2108" i="5"/>
  <c r="V2109" i="5"/>
  <c r="E2109" i="5"/>
  <c r="V2110" i="5"/>
  <c r="E2110" i="5"/>
  <c r="V2111" i="5"/>
  <c r="E2111" i="5"/>
  <c r="V2112" i="5"/>
  <c r="E2112" i="5"/>
  <c r="X2112" i="5" s="1"/>
  <c r="V2113" i="5"/>
  <c r="E2113" i="5"/>
  <c r="X2113" i="5" s="1"/>
  <c r="V2114" i="5"/>
  <c r="E2114" i="5"/>
  <c r="V2115" i="5"/>
  <c r="E2115" i="5"/>
  <c r="V2116" i="5"/>
  <c r="E2116" i="5"/>
  <c r="V2117" i="5"/>
  <c r="E2117" i="5"/>
  <c r="X2117" i="5" s="1"/>
  <c r="V2118" i="5"/>
  <c r="E2118" i="5"/>
  <c r="X2118" i="5" s="1"/>
  <c r="V2119" i="5"/>
  <c r="E2119" i="5"/>
  <c r="V2120" i="5"/>
  <c r="E2120" i="5"/>
  <c r="V2121" i="5"/>
  <c r="E2121" i="5"/>
  <c r="V2122" i="5"/>
  <c r="E2122" i="5"/>
  <c r="V2123" i="5"/>
  <c r="E2123" i="5"/>
  <c r="X2123" i="5" s="1"/>
  <c r="V2124" i="5"/>
  <c r="E2124" i="5"/>
  <c r="X2124" i="5" s="1"/>
  <c r="V2125" i="5"/>
  <c r="E2125" i="5"/>
  <c r="X2125" i="5" s="1"/>
  <c r="V2126" i="5"/>
  <c r="E2126" i="5"/>
  <c r="X2126" i="5" s="1"/>
  <c r="V2127" i="5"/>
  <c r="E2127" i="5"/>
  <c r="V2128" i="5"/>
  <c r="E2128" i="5"/>
  <c r="V2129" i="5"/>
  <c r="E2129" i="5"/>
  <c r="X2129" i="5" s="1"/>
  <c r="V2130" i="5"/>
  <c r="E2130" i="5"/>
  <c r="X2130" i="5" s="1"/>
  <c r="V2131" i="5"/>
  <c r="E2131" i="5"/>
  <c r="V2132" i="5"/>
  <c r="E2132" i="5"/>
  <c r="X2132" i="5" s="1"/>
  <c r="V2133" i="5"/>
  <c r="E2133" i="5"/>
  <c r="V2134" i="5"/>
  <c r="E2134" i="5"/>
  <c r="V2135" i="5"/>
  <c r="E2135" i="5"/>
  <c r="X2135" i="5" s="1"/>
  <c r="V2136" i="5"/>
  <c r="E2136" i="5"/>
  <c r="X2136" i="5" s="1"/>
  <c r="V2137" i="5"/>
  <c r="E2137" i="5"/>
  <c r="X2137" i="5" s="1"/>
  <c r="V2138" i="5"/>
  <c r="E2138" i="5"/>
  <c r="V2139" i="5"/>
  <c r="E2139" i="5"/>
  <c r="V2140" i="5"/>
  <c r="E2140" i="5"/>
  <c r="V2141" i="5"/>
  <c r="E2141" i="5"/>
  <c r="X2141" i="5" s="1"/>
  <c r="V2142" i="5"/>
  <c r="E2142" i="5"/>
  <c r="X2142" i="5" s="1"/>
  <c r="V2143" i="5"/>
  <c r="E2143" i="5"/>
  <c r="V2144" i="5"/>
  <c r="E2144" i="5"/>
  <c r="V2145" i="5"/>
  <c r="E2145" i="5"/>
  <c r="V2146" i="5"/>
  <c r="E2146" i="5"/>
  <c r="V2147" i="5"/>
  <c r="E2147" i="5"/>
  <c r="V2148" i="5"/>
  <c r="E2148" i="5"/>
  <c r="V2149" i="5"/>
  <c r="E2149" i="5"/>
  <c r="X2149" i="5" s="1"/>
  <c r="V2150" i="5"/>
  <c r="E2150" i="5"/>
  <c r="V2151" i="5"/>
  <c r="E2151" i="5"/>
  <c r="X2151" i="5" s="1"/>
  <c r="V2152" i="5"/>
  <c r="E2152" i="5"/>
  <c r="V2153" i="5"/>
  <c r="E2153" i="5"/>
  <c r="X2153" i="5" s="1"/>
  <c r="V2154" i="5"/>
  <c r="E2154" i="5"/>
  <c r="V2155" i="5"/>
  <c r="E2155" i="5"/>
  <c r="X2155" i="5" s="1"/>
  <c r="V2156" i="5"/>
  <c r="E2156" i="5"/>
  <c r="V2157" i="5"/>
  <c r="E2157" i="5"/>
  <c r="V2158" i="5"/>
  <c r="E2158" i="5"/>
  <c r="V2159" i="5"/>
  <c r="E2159" i="5"/>
  <c r="V2160" i="5"/>
  <c r="E2160" i="5"/>
  <c r="X2160" i="5" s="1"/>
  <c r="V2161" i="5"/>
  <c r="E2161" i="5"/>
  <c r="X2161" i="5" s="1"/>
  <c r="V2162" i="5"/>
  <c r="E2162" i="5"/>
  <c r="V2163" i="5"/>
  <c r="E2163" i="5"/>
  <c r="V2164" i="5"/>
  <c r="E2164" i="5"/>
  <c r="V2165" i="5"/>
  <c r="E2165" i="5"/>
  <c r="X2165" i="5" s="1"/>
  <c r="V2166" i="5"/>
  <c r="E2166" i="5"/>
  <c r="X2166" i="5" s="1"/>
  <c r="V2167" i="5"/>
  <c r="E2167" i="5"/>
  <c r="V2168" i="5"/>
  <c r="E2168" i="5"/>
  <c r="V2169" i="5"/>
  <c r="E2169" i="5"/>
  <c r="V2170" i="5"/>
  <c r="E2170" i="5"/>
  <c r="V2171" i="5"/>
  <c r="E2171" i="5"/>
  <c r="X2171" i="5" s="1"/>
  <c r="V2172" i="5"/>
  <c r="E2172" i="5"/>
  <c r="X2172" i="5" s="1"/>
  <c r="V2173" i="5"/>
  <c r="E2173" i="5"/>
  <c r="X2173" i="5" s="1"/>
  <c r="V2174" i="5"/>
  <c r="E2174" i="5"/>
  <c r="X2174" i="5" s="1"/>
  <c r="V2175" i="5"/>
  <c r="E2175" i="5"/>
  <c r="V2176" i="5"/>
  <c r="E2176" i="5"/>
  <c r="V2177" i="5"/>
  <c r="E2177" i="5"/>
  <c r="X2177" i="5" s="1"/>
  <c r="V2178" i="5"/>
  <c r="E2178" i="5"/>
  <c r="X2178" i="5" s="1"/>
  <c r="V2179" i="5"/>
  <c r="E2179" i="5"/>
  <c r="X2179" i="5" s="1"/>
  <c r="V2180" i="5"/>
  <c r="E2180" i="5"/>
  <c r="V2181" i="5"/>
  <c r="E2181" i="5"/>
  <c r="V2182" i="5"/>
  <c r="E2182" i="5"/>
  <c r="V2183" i="5"/>
  <c r="E2183" i="5"/>
  <c r="V2184" i="5"/>
  <c r="E2184" i="5"/>
  <c r="V2185" i="5"/>
  <c r="E2185" i="5"/>
  <c r="X2185" i="5" s="1"/>
  <c r="V2186" i="5"/>
  <c r="E2186" i="5"/>
  <c r="V2187" i="5"/>
  <c r="E2187" i="5"/>
  <c r="V2188" i="5"/>
  <c r="E2188" i="5"/>
  <c r="V2189" i="5"/>
  <c r="E2189" i="5"/>
  <c r="X2189" i="5" s="1"/>
  <c r="V2190" i="5"/>
  <c r="E2190" i="5"/>
  <c r="X2190" i="5" s="1"/>
  <c r="V2191" i="5"/>
  <c r="E2191" i="5"/>
  <c r="X2191" i="5" s="1"/>
  <c r="V2192" i="5"/>
  <c r="E2192" i="5"/>
  <c r="V2193" i="5"/>
  <c r="E2193" i="5"/>
  <c r="V2194" i="5"/>
  <c r="E2194" i="5"/>
  <c r="V2195" i="5"/>
  <c r="E2195" i="5"/>
  <c r="X2195" i="5" s="1"/>
  <c r="V2196" i="5"/>
  <c r="E2196" i="5"/>
  <c r="X2196" i="5" s="1"/>
  <c r="V2197" i="5"/>
  <c r="E2197" i="5"/>
  <c r="X2197" i="5" s="1"/>
  <c r="V2198" i="5"/>
  <c r="E2198" i="5"/>
  <c r="V2199" i="5"/>
  <c r="E2199" i="5"/>
  <c r="V2200" i="5"/>
  <c r="E2200" i="5"/>
  <c r="V2201" i="5"/>
  <c r="E2201" i="5"/>
  <c r="X2201" i="5" s="1"/>
  <c r="V2202" i="5"/>
  <c r="E2202" i="5"/>
  <c r="X2202" i="5" s="1"/>
  <c r="V2203" i="5"/>
  <c r="E2203" i="5"/>
  <c r="X2203" i="5" s="1"/>
  <c r="V2204" i="5"/>
  <c r="E2204" i="5"/>
  <c r="V2205" i="5"/>
  <c r="E2205" i="5"/>
  <c r="X2205" i="5" s="1"/>
  <c r="V2206" i="5"/>
  <c r="E2206" i="5"/>
  <c r="V2207" i="5"/>
  <c r="E2207" i="5"/>
  <c r="X2207" i="5" s="1"/>
  <c r="V2208" i="5"/>
  <c r="E2208" i="5"/>
  <c r="X2208" i="5" s="1"/>
  <c r="V2209" i="5"/>
  <c r="E2209" i="5"/>
  <c r="X2209" i="5" s="1"/>
  <c r="V2210" i="5"/>
  <c r="E2210" i="5"/>
  <c r="V2211" i="5"/>
  <c r="E2211" i="5"/>
  <c r="V2212" i="5"/>
  <c r="E2212" i="5"/>
  <c r="V2213" i="5"/>
  <c r="E2213" i="5"/>
  <c r="X2213" i="5" s="1"/>
  <c r="V2214" i="5"/>
  <c r="E2214" i="5"/>
  <c r="X2214" i="5" s="1"/>
  <c r="V2215" i="5"/>
  <c r="E2215" i="5"/>
  <c r="V2216" i="5"/>
  <c r="E2216" i="5"/>
  <c r="V2217" i="5"/>
  <c r="E2217" i="5"/>
  <c r="X2217" i="5" s="1"/>
  <c r="V2218" i="5"/>
  <c r="E2218" i="5"/>
  <c r="V2219" i="5"/>
  <c r="E2219" i="5"/>
  <c r="X2219" i="5" s="1"/>
  <c r="V2220" i="5"/>
  <c r="E2220" i="5"/>
  <c r="X2220" i="5" s="1"/>
  <c r="V2221" i="5"/>
  <c r="E2221" i="5"/>
  <c r="X2221" i="5" s="1"/>
  <c r="V2222" i="5"/>
  <c r="E2222" i="5"/>
  <c r="V2223" i="5"/>
  <c r="E2223" i="5"/>
  <c r="X2223" i="5" s="1"/>
  <c r="V2224" i="5"/>
  <c r="E2224" i="5"/>
  <c r="V2225" i="5"/>
  <c r="E2225" i="5"/>
  <c r="X2225" i="5" s="1"/>
  <c r="V2226" i="5"/>
  <c r="E2226" i="5"/>
  <c r="X2226" i="5" s="1"/>
  <c r="V2227" i="5"/>
  <c r="E2227" i="5"/>
  <c r="X2227" i="5" s="1"/>
  <c r="V2228" i="5"/>
  <c r="E2228" i="5"/>
  <c r="V2229" i="5"/>
  <c r="E2229" i="5"/>
  <c r="X2229" i="5" s="1"/>
  <c r="V2230" i="5"/>
  <c r="E2230" i="5"/>
  <c r="V2231" i="5"/>
  <c r="E2231" i="5"/>
  <c r="V2232" i="5"/>
  <c r="E2232" i="5"/>
  <c r="X2232" i="5" s="1"/>
  <c r="V2233" i="5"/>
  <c r="E2233" i="5"/>
  <c r="V2234" i="5"/>
  <c r="E2234" i="5"/>
  <c r="V2235" i="5"/>
  <c r="E2235" i="5"/>
  <c r="V2236" i="5"/>
  <c r="E2236" i="5"/>
  <c r="V2237" i="5"/>
  <c r="E2237" i="5"/>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V2249" i="5"/>
  <c r="E2249" i="5"/>
  <c r="X2249" i="5" s="1"/>
  <c r="V2250" i="5"/>
  <c r="E2250" i="5"/>
  <c r="V2251" i="5"/>
  <c r="E2251" i="5"/>
  <c r="X2251" i="5" s="1"/>
  <c r="V2252" i="5"/>
  <c r="E2252" i="5"/>
  <c r="V2253" i="5"/>
  <c r="E2253" i="5"/>
  <c r="X2253" i="5" s="1"/>
  <c r="V2254" i="5"/>
  <c r="E2254" i="5"/>
  <c r="V2255" i="5"/>
  <c r="E2255" i="5"/>
  <c r="X2255" i="5" s="1"/>
  <c r="V2256" i="5"/>
  <c r="E2256" i="5"/>
  <c r="X2256" i="5" s="1"/>
  <c r="V2257" i="5"/>
  <c r="E2257" i="5"/>
  <c r="X2257" i="5" s="1"/>
  <c r="V2258" i="5"/>
  <c r="E2258" i="5"/>
  <c r="V2259" i="5"/>
  <c r="E2259" i="5"/>
  <c r="V2260" i="5"/>
  <c r="E2260" i="5"/>
  <c r="X2260" i="5" s="1"/>
  <c r="V2261" i="5"/>
  <c r="E2261" i="5"/>
  <c r="X2261" i="5" s="1"/>
  <c r="V2262" i="5"/>
  <c r="E2262" i="5"/>
  <c r="X2262" i="5" s="1"/>
  <c r="V2263" i="5"/>
  <c r="E2263" i="5"/>
  <c r="X2263" i="5" s="1"/>
  <c r="V2264" i="5"/>
  <c r="E2264" i="5"/>
  <c r="X2264" i="5" s="1"/>
  <c r="V2265" i="5"/>
  <c r="E2265" i="5"/>
  <c r="V2266" i="5"/>
  <c r="E2266" i="5"/>
  <c r="V2267" i="5"/>
  <c r="E2267" i="5"/>
  <c r="X2267" i="5" s="1"/>
  <c r="V2268" i="5"/>
  <c r="E2268" i="5"/>
  <c r="X2268" i="5" s="1"/>
  <c r="V2269" i="5"/>
  <c r="E2269" i="5"/>
  <c r="X2269" i="5" s="1"/>
  <c r="V2270" i="5"/>
  <c r="E2270" i="5"/>
  <c r="V2271" i="5"/>
  <c r="E2271" i="5"/>
  <c r="V2272" i="5"/>
  <c r="E2272" i="5"/>
  <c r="V2273" i="5"/>
  <c r="E2273" i="5"/>
  <c r="X2273" i="5" s="1"/>
  <c r="V2274" i="5"/>
  <c r="E2274" i="5"/>
  <c r="X2274" i="5" s="1"/>
  <c r="V2275" i="5"/>
  <c r="E2275" i="5"/>
  <c r="V2276" i="5"/>
  <c r="E2276" i="5"/>
  <c r="V2277" i="5"/>
  <c r="E2277" i="5"/>
  <c r="X2277" i="5" s="1"/>
  <c r="V2278" i="5"/>
  <c r="E2278" i="5"/>
  <c r="V2279" i="5"/>
  <c r="E2279" i="5"/>
  <c r="X2279" i="5" s="1"/>
  <c r="V2280" i="5"/>
  <c r="E2280" i="5"/>
  <c r="X2280" i="5" s="1"/>
  <c r="V2281" i="5"/>
  <c r="E2281" i="5"/>
  <c r="V2282" i="5"/>
  <c r="E2282" i="5"/>
  <c r="X2282" i="5" s="1"/>
  <c r="V2283" i="5"/>
  <c r="E2283" i="5"/>
  <c r="V2284" i="5"/>
  <c r="E2284" i="5"/>
  <c r="V2285" i="5"/>
  <c r="E2285" i="5"/>
  <c r="X2285" i="5" s="1"/>
  <c r="V2286" i="5"/>
  <c r="E2286" i="5"/>
  <c r="X2286" i="5" s="1"/>
  <c r="V2287" i="5"/>
  <c r="E2287" i="5"/>
  <c r="V2288" i="5"/>
  <c r="E2288" i="5"/>
  <c r="V2289" i="5"/>
  <c r="E2289" i="5"/>
  <c r="V2290" i="5"/>
  <c r="E2290" i="5"/>
  <c r="V2291" i="5"/>
  <c r="E2291" i="5"/>
  <c r="X2291" i="5" s="1"/>
  <c r="V2292" i="5"/>
  <c r="E2292" i="5"/>
  <c r="X2292" i="5" s="1"/>
  <c r="V2293" i="5"/>
  <c r="E2293" i="5"/>
  <c r="X2293" i="5" s="1"/>
  <c r="V2294" i="5"/>
  <c r="E2294" i="5"/>
  <c r="X2294" i="5" s="1"/>
  <c r="V2295" i="5"/>
  <c r="E2295" i="5"/>
  <c r="V2296" i="5"/>
  <c r="E2296" i="5"/>
  <c r="V2297" i="5"/>
  <c r="E2297" i="5"/>
  <c r="X2297" i="5" s="1"/>
  <c r="V2298" i="5"/>
  <c r="E2298" i="5"/>
  <c r="V2299" i="5"/>
  <c r="E2299" i="5"/>
  <c r="X2299" i="5" s="1"/>
  <c r="V2300" i="5"/>
  <c r="E2300" i="5"/>
  <c r="V2301" i="5"/>
  <c r="E2301" i="5"/>
  <c r="V2302" i="5"/>
  <c r="E2302" i="5"/>
  <c r="V2303" i="5"/>
  <c r="E2303" i="5"/>
  <c r="X2303" i="5" s="1"/>
  <c r="V2304" i="5"/>
  <c r="E2304" i="5"/>
  <c r="V2305" i="5"/>
  <c r="E2305" i="5"/>
  <c r="X2305" i="5" s="1"/>
  <c r="V2306" i="5"/>
  <c r="E2306" i="5"/>
  <c r="X2306" i="5" s="1"/>
  <c r="V2307" i="5"/>
  <c r="E2307" i="5"/>
  <c r="V2308" i="5"/>
  <c r="E2308" i="5"/>
  <c r="V2309" i="5"/>
  <c r="E2309" i="5"/>
  <c r="X2309" i="5" s="1"/>
  <c r="V2310" i="5"/>
  <c r="E2310" i="5"/>
  <c r="X2310" i="5" s="1"/>
  <c r="V2311" i="5"/>
  <c r="E2311" i="5"/>
  <c r="X2311" i="5" s="1"/>
  <c r="V2312" i="5"/>
  <c r="E2312" i="5"/>
  <c r="X2312" i="5" s="1"/>
  <c r="V2313" i="5"/>
  <c r="E2313" i="5"/>
  <c r="V2314" i="5"/>
  <c r="E2314" i="5"/>
  <c r="V2315" i="5"/>
  <c r="E2315" i="5"/>
  <c r="X2315" i="5" s="1"/>
  <c r="V2316" i="5"/>
  <c r="E2316" i="5"/>
  <c r="X2316" i="5" s="1"/>
  <c r="V2317" i="5"/>
  <c r="E2317" i="5"/>
  <c r="V2318" i="5"/>
  <c r="E2318" i="5"/>
  <c r="V2319" i="5"/>
  <c r="E2319" i="5"/>
  <c r="V2320" i="5"/>
  <c r="E2320" i="5"/>
  <c r="V2321" i="5"/>
  <c r="E2321" i="5"/>
  <c r="X2321" i="5" s="1"/>
  <c r="V2322" i="5"/>
  <c r="E2322" i="5"/>
  <c r="X2322" i="5" s="1"/>
  <c r="V2323" i="5"/>
  <c r="E2323" i="5"/>
  <c r="V2324" i="5"/>
  <c r="E2324" i="5"/>
  <c r="X2324" i="5" s="1"/>
  <c r="V2325" i="5"/>
  <c r="E2325" i="5"/>
  <c r="X2325" i="5" s="1"/>
  <c r="V2326" i="5"/>
  <c r="E2326" i="5"/>
  <c r="V2327" i="5"/>
  <c r="E2327" i="5"/>
  <c r="X2327" i="5" s="1"/>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V2338" i="5"/>
  <c r="E2338" i="5"/>
  <c r="X2338" i="5" s="1"/>
  <c r="V2339" i="5"/>
  <c r="E2339" i="5"/>
  <c r="V2340" i="5"/>
  <c r="E2340" i="5"/>
  <c r="X2340" i="5" s="1"/>
  <c r="V2341" i="5"/>
  <c r="E2341" i="5"/>
  <c r="X2341" i="5" s="1"/>
  <c r="V2342" i="5"/>
  <c r="E2342" i="5"/>
  <c r="V2343" i="5"/>
  <c r="E2343" i="5"/>
  <c r="V2344" i="5"/>
  <c r="E2344" i="5"/>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X2357" i="5" s="1"/>
  <c r="V2358" i="5"/>
  <c r="E2358" i="5"/>
  <c r="X2358" i="5" s="1"/>
  <c r="V2359" i="5"/>
  <c r="E2359" i="5"/>
  <c r="X2359" i="5" s="1"/>
  <c r="V2360" i="5"/>
  <c r="E2360" i="5"/>
  <c r="V2361" i="5"/>
  <c r="E2361" i="5"/>
  <c r="V2362" i="5"/>
  <c r="E2362" i="5"/>
  <c r="V2363" i="5"/>
  <c r="E2363" i="5"/>
  <c r="X2363" i="5" s="1"/>
  <c r="V2364" i="5"/>
  <c r="E2364" i="5"/>
  <c r="X2364" i="5" s="1"/>
  <c r="V2365" i="5"/>
  <c r="E2365" i="5"/>
  <c r="X2365" i="5" s="1"/>
  <c r="V2366" i="5"/>
  <c r="E2366" i="5"/>
  <c r="V2367" i="5"/>
  <c r="E2367" i="5"/>
  <c r="X2367" i="5" s="1"/>
  <c r="V2368" i="5"/>
  <c r="E2368" i="5"/>
  <c r="V2369" i="5"/>
  <c r="E2369" i="5"/>
  <c r="V2370" i="5"/>
  <c r="E2370" i="5"/>
  <c r="V2371" i="5"/>
  <c r="E2371" i="5"/>
  <c r="X2371" i="5" s="1"/>
  <c r="V2372" i="5"/>
  <c r="E2372" i="5"/>
  <c r="X2372" i="5" s="1"/>
  <c r="V2373" i="5"/>
  <c r="E2373" i="5"/>
  <c r="X2373" i="5" s="1"/>
  <c r="V2374" i="5"/>
  <c r="E2374" i="5"/>
  <c r="V2375" i="5"/>
  <c r="E2375" i="5"/>
  <c r="X2375" i="5" s="1"/>
  <c r="V2376" i="5"/>
  <c r="E2376" i="5"/>
  <c r="X2376" i="5" s="1"/>
  <c r="V2377" i="5"/>
  <c r="E2377" i="5"/>
  <c r="V2378" i="5"/>
  <c r="E2378" i="5"/>
  <c r="V2379" i="5"/>
  <c r="E2379" i="5"/>
  <c r="V2380" i="5"/>
  <c r="E2380" i="5"/>
  <c r="X2380" i="5" s="1"/>
  <c r="V2381" i="5"/>
  <c r="E2381" i="5"/>
  <c r="V2382" i="5"/>
  <c r="E2382" i="5"/>
  <c r="X2382" i="5" s="1"/>
  <c r="V2383" i="5"/>
  <c r="E2383" i="5"/>
  <c r="X2383" i="5" s="1"/>
  <c r="V2384" i="5"/>
  <c r="E2384" i="5"/>
  <c r="V2385" i="5"/>
  <c r="E2385" i="5"/>
  <c r="X2385" i="5" s="1"/>
  <c r="V2386" i="5"/>
  <c r="E2386" i="5"/>
  <c r="V2387" i="5"/>
  <c r="E2387" i="5"/>
  <c r="V2388" i="5"/>
  <c r="E2388" i="5"/>
  <c r="X2388" i="5" s="1"/>
  <c r="V2389" i="5"/>
  <c r="E2389" i="5"/>
  <c r="X2389" i="5" s="1"/>
  <c r="V2390" i="5"/>
  <c r="E2390" i="5"/>
  <c r="V2391" i="5"/>
  <c r="E2391" i="5"/>
  <c r="V2392" i="5"/>
  <c r="E2392" i="5"/>
  <c r="V2393" i="5"/>
  <c r="E2393" i="5"/>
  <c r="X2393" i="5" s="1"/>
  <c r="V2394" i="5"/>
  <c r="E2394" i="5"/>
  <c r="X2394" i="5" s="1"/>
  <c r="V2395" i="5"/>
  <c r="E2395" i="5"/>
  <c r="X2395" i="5" s="1"/>
  <c r="V2396" i="5"/>
  <c r="E2396" i="5"/>
  <c r="V2397" i="5"/>
  <c r="E2397" i="5"/>
  <c r="V2398" i="5"/>
  <c r="E2398" i="5"/>
  <c r="V2399" i="5"/>
  <c r="E2399" i="5"/>
  <c r="X2399" i="5" s="1"/>
  <c r="V2400" i="5"/>
  <c r="E2400" i="5"/>
  <c r="X2400" i="5" s="1"/>
  <c r="V2401" i="5"/>
  <c r="E2401" i="5"/>
  <c r="X2401" i="5" s="1"/>
  <c r="V2402" i="5"/>
  <c r="E2402" i="5"/>
  <c r="V2403" i="5"/>
  <c r="E2403" i="5"/>
  <c r="V2404" i="5"/>
  <c r="E2404" i="5"/>
  <c r="V2405" i="5"/>
  <c r="E2405" i="5"/>
  <c r="X2405" i="5" s="1"/>
  <c r="V2406" i="5"/>
  <c r="E2406" i="5"/>
  <c r="X2406" i="5" s="1"/>
  <c r="V2407" i="5"/>
  <c r="E2407" i="5"/>
  <c r="X2407" i="5" s="1"/>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X2425" i="5" s="1"/>
  <c r="V2426" i="5"/>
  <c r="E2426" i="5"/>
  <c r="V2427" i="5"/>
  <c r="E2427" i="5"/>
  <c r="V2428" i="5"/>
  <c r="E2428" i="5"/>
  <c r="V2429" i="5"/>
  <c r="E2429" i="5"/>
  <c r="X2429" i="5" s="1"/>
  <c r="V2430" i="5"/>
  <c r="E2430" i="5"/>
  <c r="X2430" i="5" s="1"/>
  <c r="V2431" i="5"/>
  <c r="E2431" i="5"/>
  <c r="X2431" i="5" s="1"/>
  <c r="V2432" i="5"/>
  <c r="E2432" i="5"/>
  <c r="V2433" i="5"/>
  <c r="E2433" i="5"/>
  <c r="X2433" i="5" s="1"/>
  <c r="V2434" i="5"/>
  <c r="E2434" i="5"/>
  <c r="V2435" i="5"/>
  <c r="E2435" i="5"/>
  <c r="V2436" i="5"/>
  <c r="E2436" i="5"/>
  <c r="X2436" i="5" s="1"/>
  <c r="V2437" i="5"/>
  <c r="E2437" i="5"/>
  <c r="X2437" i="5" s="1"/>
  <c r="V2438" i="5"/>
  <c r="E2438" i="5"/>
  <c r="V2439" i="5"/>
  <c r="E2439" i="5"/>
  <c r="V2440" i="5"/>
  <c r="E2440" i="5"/>
  <c r="V2441" i="5"/>
  <c r="E2441" i="5"/>
  <c r="X2441" i="5" s="1"/>
  <c r="V2442" i="5"/>
  <c r="E2442" i="5"/>
  <c r="X2442" i="5" s="1"/>
  <c r="V2443" i="5"/>
  <c r="E2443" i="5"/>
  <c r="X2443" i="5" s="1"/>
  <c r="V2444" i="5"/>
  <c r="E2444" i="5"/>
  <c r="V2445" i="5"/>
  <c r="E2445" i="5"/>
  <c r="X2445" i="5" s="1"/>
  <c r="V2446" i="5"/>
  <c r="E2446" i="5"/>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V2456" i="5"/>
  <c r="E2456" i="5"/>
  <c r="V2457" i="5"/>
  <c r="E2457" i="5"/>
  <c r="X2457" i="5" s="1"/>
  <c r="V2458" i="5"/>
  <c r="E2458" i="5"/>
  <c r="V2459" i="5"/>
  <c r="E2459" i="5"/>
  <c r="X2459" i="5" s="1"/>
  <c r="V2460" i="5"/>
  <c r="E2460" i="5"/>
  <c r="X2460" i="5" s="1"/>
  <c r="V2461" i="5"/>
  <c r="E2461" i="5"/>
  <c r="X2461" i="5" s="1"/>
  <c r="V2462" i="5"/>
  <c r="E2462" i="5"/>
  <c r="V2463" i="5"/>
  <c r="E2463" i="5"/>
  <c r="V2464" i="5"/>
  <c r="E2464" i="5"/>
  <c r="V2465" i="5"/>
  <c r="E2465" i="5"/>
  <c r="X2465" i="5" s="1"/>
  <c r="V2466" i="5"/>
  <c r="E2466" i="5"/>
  <c r="X2466" i="5" s="1"/>
  <c r="V2467" i="5"/>
  <c r="E2467" i="5"/>
  <c r="V2468" i="5"/>
  <c r="E2468" i="5"/>
  <c r="V2469" i="5"/>
  <c r="E2469" i="5"/>
  <c r="X2469" i="5" s="1"/>
  <c r="V2470" i="5"/>
  <c r="E2470" i="5"/>
  <c r="V2471" i="5"/>
  <c r="E2471" i="5"/>
  <c r="V2472" i="5"/>
  <c r="E2472" i="5"/>
  <c r="X2472" i="5" s="1"/>
  <c r="V2473" i="5"/>
  <c r="E2473" i="5"/>
  <c r="X2473" i="5" s="1"/>
  <c r="V2474" i="5"/>
  <c r="E2474" i="5"/>
  <c r="V2475" i="5"/>
  <c r="E2475" i="5"/>
  <c r="X2475" i="5" s="1"/>
  <c r="V2476" i="5"/>
  <c r="E2476" i="5"/>
  <c r="V2477" i="5"/>
  <c r="E2477" i="5"/>
  <c r="X2477" i="5" s="1"/>
  <c r="V2478" i="5"/>
  <c r="E2478" i="5"/>
  <c r="X2478" i="5" s="1"/>
  <c r="V2479" i="5"/>
  <c r="E2479" i="5"/>
  <c r="V2480" i="5"/>
  <c r="E2480" i="5"/>
  <c r="V2481" i="5"/>
  <c r="E2481" i="5"/>
  <c r="V2482" i="5"/>
  <c r="E2482" i="5"/>
  <c r="V2483" i="5"/>
  <c r="E2483" i="5"/>
  <c r="X2483" i="5" s="1"/>
  <c r="V2484" i="5"/>
  <c r="E2484" i="5"/>
  <c r="X2484" i="5" s="1"/>
  <c r="V2485" i="5"/>
  <c r="E2485" i="5"/>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B16" i="6"/>
  <c r="G16" i="6" s="1"/>
  <c r="H16" i="6" s="1"/>
  <c r="B15" i="6"/>
  <c r="F20" i="6" s="1"/>
  <c r="B14" i="6"/>
  <c r="G14" i="6" s="1"/>
  <c r="H14" i="6" s="1"/>
  <c r="H13" i="6"/>
  <c r="B12" i="6"/>
  <c r="G12" i="6"/>
  <c r="H12" i="6"/>
  <c r="D12" i="6" s="1"/>
  <c r="B11" i="6"/>
  <c r="G11" i="6" s="1"/>
  <c r="H11" i="6" s="1"/>
  <c r="D11" i="6" s="1"/>
  <c r="G9" i="6"/>
  <c r="H9" i="6"/>
  <c r="B8" i="6"/>
  <c r="G8" i="6" s="1"/>
  <c r="H8" i="6" s="1"/>
  <c r="D8" i="6" s="1"/>
  <c r="B7" i="6"/>
  <c r="G7" i="6"/>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X12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2" i="5"/>
  <c r="X56" i="5"/>
  <c r="X64" i="5"/>
  <c r="X68"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X848"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X1101" i="5"/>
  <c r="F1101" i="5"/>
  <c r="R1101" i="5"/>
  <c r="I865" i="5"/>
  <c r="I881" i="5"/>
  <c r="I897" i="5"/>
  <c r="X897" i="5"/>
  <c r="I913" i="5"/>
  <c r="AB934" i="5"/>
  <c r="X951"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X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AB1218" i="5"/>
  <c r="AB1231" i="5"/>
  <c r="F1250" i="5"/>
  <c r="X1250" i="5"/>
  <c r="AB1250" i="5"/>
  <c r="R1257" i="5"/>
  <c r="R1261" i="5"/>
  <c r="R1265" i="5"/>
  <c r="R1269" i="5"/>
  <c r="R1273" i="5"/>
  <c r="R1277" i="5"/>
  <c r="X1281" i="5"/>
  <c r="R1281" i="5"/>
  <c r="R1289" i="5"/>
  <c r="X1293"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X1419" i="5"/>
  <c r="AB1419" i="5"/>
  <c r="J1423" i="5"/>
  <c r="AB1427" i="5"/>
  <c r="X1430"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X1557" i="5"/>
  <c r="R1557" i="5"/>
  <c r="J1557" i="5"/>
  <c r="R1561" i="5"/>
  <c r="J1561" i="5"/>
  <c r="R1565" i="5"/>
  <c r="J1565" i="5"/>
  <c r="R1569" i="5"/>
  <c r="J1569" i="5"/>
  <c r="R1573" i="5"/>
  <c r="J1573" i="5"/>
  <c r="R1577" i="5"/>
  <c r="R1581" i="5"/>
  <c r="J1581" i="5"/>
  <c r="R1585" i="5"/>
  <c r="J1585" i="5"/>
  <c r="R1589" i="5"/>
  <c r="J1589" i="5"/>
  <c r="R1597" i="5"/>
  <c r="J1597" i="5"/>
  <c r="R1601" i="5"/>
  <c r="J1601" i="5"/>
  <c r="X1605" i="5"/>
  <c r="R1605" i="5"/>
  <c r="J1605"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X1912" i="5"/>
  <c r="J1912" i="5"/>
  <c r="X1916"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X1881" i="5"/>
  <c r="AB1881" i="5"/>
  <c r="AB1889" i="5"/>
  <c r="AB1897" i="5"/>
  <c r="AB1905" i="5"/>
  <c r="AB1908" i="5"/>
  <c r="AB1912" i="5"/>
  <c r="AB1916" i="5"/>
  <c r="AB1920" i="5"/>
  <c r="S1925" i="5"/>
  <c r="R1927" i="5"/>
  <c r="J1927" i="5"/>
  <c r="I1927" i="5"/>
  <c r="H1927" i="5"/>
  <c r="X1928"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R1886"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72" i="5"/>
  <c r="X1984" i="5"/>
  <c r="X1988" i="5"/>
  <c r="X1996" i="5"/>
  <c r="X2000" i="5"/>
  <c r="X2008" i="5"/>
  <c r="X2020" i="5"/>
  <c r="X2024" i="5"/>
  <c r="X2032" i="5"/>
  <c r="X2036"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30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D9" i="6"/>
  <c r="G15" i="6"/>
  <c r="H15" i="6" s="1"/>
  <c r="B20" i="6"/>
  <c r="F25" i="6" s="1"/>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H2069" i="5"/>
  <c r="J1959" i="5"/>
  <c r="R1959" i="5"/>
  <c r="X1198" i="5"/>
  <c r="I678" i="5"/>
  <c r="H678" i="5"/>
  <c r="J987" i="5"/>
  <c r="S606" i="5"/>
  <c r="S610" i="5"/>
  <c r="X520" i="5"/>
  <c r="X363" i="5"/>
  <c r="X322" i="5"/>
  <c r="X347" i="5"/>
  <c r="X186" i="5"/>
  <c r="X226" i="5"/>
  <c r="S598" i="5"/>
  <c r="X550" i="5"/>
  <c r="X542" i="5"/>
  <c r="X376" i="5"/>
  <c r="X221" i="5"/>
  <c r="X165" i="5"/>
  <c r="X37" i="5"/>
  <c r="X504"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98" i="5"/>
  <c r="X241" i="5"/>
  <c r="X301"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130" i="5"/>
  <c r="X383" i="5"/>
  <c r="S383" i="5"/>
  <c r="X313" i="5"/>
  <c r="X92" i="5"/>
  <c r="X76" i="5"/>
  <c r="X44" i="5"/>
  <c r="X250" i="5"/>
  <c r="X319" i="5"/>
  <c r="X242" i="5"/>
  <c r="X345" i="5"/>
  <c r="X285" i="5"/>
  <c r="X321" i="5"/>
  <c r="X249" i="5"/>
  <c r="X309" i="5"/>
  <c r="B32" i="6"/>
  <c r="G32" i="6" s="1"/>
  <c r="H32" i="6" s="1"/>
  <c r="D32" i="6" s="1"/>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163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J306" i="5"/>
  <c r="J2417" i="5"/>
  <c r="J2160" i="5"/>
  <c r="F1876" i="5"/>
  <c r="R1770" i="5"/>
  <c r="R1700" i="5"/>
  <c r="X1609" i="5"/>
  <c r="I1696" i="5"/>
  <c r="I1672" i="5"/>
  <c r="F1126" i="5"/>
  <c r="F875" i="5"/>
  <c r="R888" i="5"/>
  <c r="X829" i="5"/>
  <c r="F783" i="5"/>
  <c r="R757" i="5"/>
  <c r="I588" i="5"/>
  <c r="R431" i="5"/>
  <c r="J435" i="5"/>
  <c r="F102" i="5"/>
  <c r="H2012" i="5"/>
  <c r="F640" i="5"/>
  <c r="J207" i="5"/>
  <c r="F2197" i="5"/>
  <c r="R2417" i="5"/>
  <c r="H2409" i="5"/>
  <c r="X2317" i="5"/>
  <c r="H2011" i="5"/>
  <c r="J1876" i="5"/>
  <c r="J1669"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s="1"/>
  <c r="B37" i="6"/>
  <c r="G37" i="6" s="1"/>
  <c r="B42" i="6"/>
  <c r="G42" i="6"/>
  <c r="B40" i="6"/>
  <c r="G40" i="6" s="1"/>
  <c r="B50" i="6"/>
  <c r="G50" i="6" s="1"/>
  <c r="B25" i="6"/>
  <c r="G25" i="6" s="1"/>
  <c r="B35" i="6"/>
  <c r="G35" i="6" s="1"/>
  <c r="X6" i="5"/>
  <c r="B39" i="6"/>
  <c r="G39" i="6"/>
  <c r="F24" i="6"/>
  <c r="B44" i="6"/>
  <c r="G44" i="6"/>
  <c r="B49" i="6"/>
  <c r="G49" i="6" s="1"/>
  <c r="H49" i="6" s="1"/>
  <c r="D49" i="6" s="1"/>
  <c r="B34" i="6"/>
  <c r="G34" i="6"/>
  <c r="H34" i="6" s="1"/>
  <c r="D34" i="6" s="1"/>
  <c r="B29" i="6"/>
  <c r="G29" i="6"/>
  <c r="B24" i="6"/>
  <c r="G24" i="6"/>
  <c r="H24" i="6" s="1"/>
  <c r="D24" i="6" s="1"/>
  <c r="G19" i="6"/>
  <c r="H19" i="6" s="1"/>
  <c r="D19" i="6" s="1"/>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c r="H2439" i="5"/>
  <c r="F2439" i="5"/>
  <c r="X2439" i="5"/>
  <c r="R2439" i="5"/>
  <c r="J2439" i="5"/>
  <c r="I2439" i="5"/>
  <c r="F2414" i="5"/>
  <c r="X2414" i="5"/>
  <c r="R2414" i="5"/>
  <c r="J2414" i="5"/>
  <c r="I2414" i="5"/>
  <c r="H2414" i="5"/>
  <c r="J2448" i="5"/>
  <c r="F2448" i="5"/>
  <c r="X2448" i="5"/>
  <c r="I2448" i="5"/>
  <c r="H2448" i="5"/>
  <c r="R2448" i="5"/>
  <c r="B27" i="6"/>
  <c r="G27" i="6" s="1"/>
  <c r="H27" i="6" s="1"/>
  <c r="D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s="1"/>
  <c r="F68" i="6"/>
  <c r="F32" i="6"/>
  <c r="F52" i="6"/>
  <c r="H52" i="6" s="1"/>
  <c r="D52" i="6" s="1"/>
  <c r="F47" i="6"/>
  <c r="F37" i="6"/>
  <c r="H37" i="6" s="1"/>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F29" i="6"/>
  <c r="H29" i="6"/>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AB12" i="5"/>
  <c r="AB9" i="5"/>
  <c r="AB10" i="5"/>
  <c r="AB14" i="5"/>
  <c r="AB17" i="5"/>
  <c r="AB16" i="5"/>
  <c r="AB8" i="5"/>
  <c r="AB13" i="5"/>
  <c r="AB15" i="5"/>
  <c r="AB11" i="5"/>
  <c r="AB7" i="5"/>
  <c r="X100" i="5"/>
  <c r="C2" i="6"/>
  <c r="B2" i="6"/>
  <c r="H47" i="6"/>
  <c r="D47"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s="1"/>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S6" i="5"/>
  <c r="G64" i="6" a="1"/>
  <c r="G69" i="6" l="1" a="1"/>
  <c r="G69" i="6" s="1"/>
  <c r="E5" i="5"/>
  <c r="H65" i="6"/>
  <c r="D65" i="6" s="1"/>
  <c r="B35" i="4"/>
  <c r="A22" i="6" s="1"/>
  <c r="F30" i="6"/>
  <c r="H30" i="6" s="1"/>
  <c r="D30" i="6" s="1"/>
  <c r="F45" i="6"/>
  <c r="H45" i="6" s="1"/>
  <c r="D45" i="6" s="1"/>
  <c r="H20" i="6"/>
  <c r="D20" i="6" s="1"/>
  <c r="C17" i="6"/>
  <c r="C37" i="6"/>
  <c r="C52" i="6"/>
  <c r="K68" i="6"/>
  <c r="C47" i="6"/>
  <c r="C42" i="6"/>
  <c r="C22" i="6"/>
  <c r="C32" i="6"/>
  <c r="C68" i="6"/>
  <c r="C27" i="6"/>
  <c r="D16" i="6"/>
  <c r="C16" i="6"/>
  <c r="A16" i="6"/>
  <c r="B51" i="6"/>
  <c r="G51" i="6" s="1"/>
  <c r="B21" i="6"/>
  <c r="B31" i="6" s="1"/>
  <c r="G31" i="6" s="1"/>
  <c r="B46" i="6"/>
  <c r="G46" i="6" s="1"/>
  <c r="F21" i="6"/>
  <c r="C44" i="6"/>
  <c r="D15" i="6"/>
  <c r="K66" i="6"/>
  <c r="B55" i="4"/>
  <c r="A38" i="6" s="1"/>
  <c r="B83" i="4"/>
  <c r="A59" i="6" s="1"/>
  <c r="B61" i="4"/>
  <c r="A43" i="6" s="1"/>
  <c r="B49" i="4"/>
  <c r="A33" i="6" s="1"/>
  <c r="B85" i="4"/>
  <c r="A60" i="6" s="1"/>
  <c r="B81" i="4"/>
  <c r="A58" i="6" s="1"/>
  <c r="B67" i="4"/>
  <c r="A48" i="6" s="1"/>
  <c r="B77" i="4"/>
  <c r="A55" i="6" s="1"/>
  <c r="B79" i="4"/>
  <c r="A57" i="6" s="1"/>
  <c r="B31" i="4"/>
  <c r="A18" i="6" s="1"/>
  <c r="B87" i="4"/>
  <c r="A62" i="6" s="1"/>
  <c r="B75" i="4"/>
  <c r="A54" i="6" s="1"/>
  <c r="B43" i="4"/>
  <c r="A28" i="6" s="1"/>
  <c r="B89" i="4"/>
  <c r="A63" i="6" s="1"/>
  <c r="B37" i="4"/>
  <c r="A23" i="6" s="1"/>
  <c r="F50" i="6"/>
  <c r="H50" i="6" s="1"/>
  <c r="D50" i="6" s="1"/>
  <c r="C20" i="6"/>
  <c r="F66" i="6"/>
  <c r="H66" i="6" s="1"/>
  <c r="D66" i="6" s="1"/>
  <c r="C45" i="6"/>
  <c r="C30" i="6"/>
  <c r="B56" i="4"/>
  <c r="A39" i="6" s="1"/>
  <c r="F40" i="6"/>
  <c r="H40" i="6" s="1"/>
  <c r="D40" i="6" s="1"/>
  <c r="F35" i="6"/>
  <c r="H35" i="6" s="1"/>
  <c r="D35" i="6" s="1"/>
  <c r="H25" i="6"/>
  <c r="D25" i="6" s="1"/>
  <c r="C15" i="6"/>
  <c r="C50" i="6"/>
  <c r="C12" i="6"/>
  <c r="K65" i="6"/>
  <c r="D14" i="6"/>
  <c r="C39" i="6"/>
  <c r="C14" i="6"/>
  <c r="C29" i="6"/>
  <c r="C19" i="6"/>
  <c r="C24" i="6"/>
  <c r="C65" i="6"/>
  <c r="C34" i="6"/>
  <c r="C49" i="6"/>
  <c r="C11" i="6"/>
  <c r="C10" i="6"/>
  <c r="C9" i="6"/>
  <c r="D55" i="4"/>
  <c r="A24" i="6"/>
  <c r="C8" i="6"/>
  <c r="B63" i="4"/>
  <c r="A45" i="6" s="1"/>
  <c r="B69" i="4"/>
  <c r="A50" i="6" s="1"/>
  <c r="B51" i="4"/>
  <c r="A35" i="6" s="1"/>
  <c r="B62" i="4"/>
  <c r="A44" i="6" s="1"/>
  <c r="B57" i="4"/>
  <c r="A40" i="6" s="1"/>
  <c r="B68" i="4"/>
  <c r="A49" i="6" s="1"/>
  <c r="C7" i="6"/>
  <c r="B71" i="4"/>
  <c r="A52" i="6" s="1"/>
  <c r="B59" i="4"/>
  <c r="A42" i="6" s="1"/>
  <c r="B65" i="4"/>
  <c r="A47" i="6" s="1"/>
  <c r="B53" i="4"/>
  <c r="A37" i="6" s="1"/>
  <c r="G37" i="4"/>
  <c r="D5" i="6"/>
  <c r="C5" i="6"/>
  <c r="G74" i="4"/>
  <c r="G67" i="4"/>
  <c r="G49" i="4"/>
  <c r="D67" i="4"/>
  <c r="A26" i="6"/>
  <c r="G31" i="4"/>
  <c r="D31" i="4"/>
  <c r="D43" i="4"/>
  <c r="C6" i="6"/>
  <c r="G43" i="4"/>
  <c r="D49" i="4"/>
  <c r="G61" i="4"/>
  <c r="C4" i="6"/>
  <c r="F69" i="6"/>
  <c r="C69" i="6" s="1"/>
  <c r="A14" i="6"/>
  <c r="D61" i="4"/>
  <c r="D37" i="4"/>
  <c r="B52" i="4"/>
  <c r="A36" i="6" s="1"/>
  <c r="B33" i="4"/>
  <c r="A20" i="6" s="1"/>
  <c r="G64" i="6"/>
  <c r="B64" i="4"/>
  <c r="A46" i="6" s="1"/>
  <c r="B58" i="4"/>
  <c r="A41" i="6" s="1"/>
  <c r="T6" i="5"/>
  <c r="X5" i="5" l="1"/>
  <c r="C40" i="6"/>
  <c r="G21" i="6"/>
  <c r="B41" i="6"/>
  <c r="G41" i="6" s="1"/>
  <c r="H21" i="6"/>
  <c r="B36" i="6"/>
  <c r="G36" i="6" s="1"/>
  <c r="B26" i="6"/>
  <c r="G26" i="6" s="1"/>
  <c r="F26" i="6"/>
  <c r="C25" i="6"/>
  <c r="C35" i="6"/>
  <c r="C66" i="6"/>
  <c r="H69" i="6"/>
  <c r="H64" i="6"/>
  <c r="B64" i="6"/>
  <c r="S5" i="5"/>
  <c r="F36" i="6" l="1"/>
  <c r="H36" i="6" s="1"/>
  <c r="F51" i="6"/>
  <c r="H51" i="6" s="1"/>
  <c r="F67" i="6"/>
  <c r="H67" i="6" s="1"/>
  <c r="F31" i="6"/>
  <c r="H31" i="6" s="1"/>
  <c r="F46" i="6"/>
  <c r="H46" i="6" s="1"/>
  <c r="F41" i="6"/>
  <c r="H41" i="6" s="1"/>
  <c r="H26" i="6"/>
  <c r="F54" i="6"/>
  <c r="D21" i="6"/>
  <c r="K67" i="6"/>
  <c r="C21" i="6"/>
  <c r="D64" i="6"/>
  <c r="C64" i="6"/>
  <c r="T5" i="5"/>
  <c r="F55" i="6" l="1"/>
  <c r="F62" i="6"/>
  <c r="H62" i="6" s="1"/>
  <c r="F58" i="6"/>
  <c r="H58" i="6" s="1"/>
  <c r="H54" i="6"/>
  <c r="F60" i="6"/>
  <c r="H60" i="6" s="1"/>
  <c r="F63" i="6"/>
  <c r="H63" i="6" s="1"/>
  <c r="F59" i="6"/>
  <c r="H59" i="6" s="1"/>
  <c r="F57" i="6"/>
  <c r="H57" i="6" s="1"/>
  <c r="D26" i="6"/>
  <c r="C26" i="6"/>
  <c r="D41" i="6"/>
  <c r="C41" i="6"/>
  <c r="D46" i="6"/>
  <c r="C46" i="6"/>
  <c r="D31" i="6"/>
  <c r="C31" i="6"/>
  <c r="D67" i="6"/>
  <c r="C67" i="6"/>
  <c r="D51" i="6"/>
  <c r="C51" i="6"/>
  <c r="D36" i="6"/>
  <c r="C36" i="6"/>
  <c r="C57" i="6" l="1"/>
  <c r="D57" i="6"/>
  <c r="D59" i="6"/>
  <c r="C59" i="6"/>
  <c r="D63" i="6"/>
  <c r="C63" i="6"/>
  <c r="D60" i="6"/>
  <c r="C60" i="6"/>
  <c r="D54" i="6"/>
  <c r="C54" i="6"/>
  <c r="D58" i="6"/>
  <c r="C58" i="6"/>
  <c r="D62" i="6"/>
  <c r="C62" i="6"/>
  <c r="F56" i="6"/>
  <c r="H56" i="6" s="1"/>
  <c r="H5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<sst xmlns="http://schemas.openxmlformats.org/spreadsheetml/2006/main" count="22494" uniqueCount="15862">
  <si>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</si>
  <si>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</si>
  <si>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</si>
  <si>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</si>
  <si>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</si>
  <si>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</si>
  <si>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</si>
  <si>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</si>
  <si>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</si>
  <si>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</si>
  <si>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</si>
  <si>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</si>
  <si>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</si>
  <si>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</si>
  <si>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</si>
  <si>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</si>
  <si>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</si>
  <si>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</si>
  <si>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</si>
  <si>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</si>
  <si>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</si>
  <si>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</si>
  <si>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</si>
  <si>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</si>
  <si>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</si>
  <si>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</si>
  <si>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</si>
  <si>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</si>
  <si>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</si>
  <si>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</si>
  <si>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</si>
  <si>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</si>
  <si>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</si>
  <si>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</si>
  <si>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</si>
  <si>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</si>
  <si>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</si>
  <si>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</si>
  <si>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</si>
  <si>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</si>
  <si>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</si>
  <si>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</si>
  <si>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</si>
  <si>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</si>
  <si>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</si>
  <si>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</si>
  <si>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</si>
  <si>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</si>
  <si>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</si>
  <si>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</si>
  <si>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</si>
  <si>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</si>
  <si>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</si>
  <si>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</si>
  <si>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</si>
  <si>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</si>
  <si>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</si>
  <si>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</si>
  <si>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</si>
  <si>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</si>
  <si>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</si>
  <si>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</si>
  <si>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</si>
  <si>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</si>
  <si>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</si>
  <si>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</si>
  <si>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</si>
  <si>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</si>
  <si>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</si>
  <si>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</si>
  <si>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</si>
  <si>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</si>
  <si>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</si>
  <si>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</si>
  <si>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</si>
  <si>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</si>
  <si>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</si>
  <si>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</si>
  <si>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</si>
  <si>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</si>
  <si>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</si>
  <si>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</si>
  <si>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</si>
  <si>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</si>
  <si>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</si>
  <si>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</si>
  <si>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</si>
  <si>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</si>
  <si>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</si>
  <si>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</si>
  <si>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</si>
  <si>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</si>
  <si>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</si>
  <si>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</si>
  <si>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</si>
  <si>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</si>
  <si>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</si>
  <si>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</si>
  <si>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</si>
  <si>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</si>
  <si>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</si>
  <si>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</si>
  <si>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</si>
  <si>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</si>
  <si>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</si>
  <si>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</si>
  <si>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</si>
  <si>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</si>
  <si>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</si>
  <si>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</si>
  <si>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</si>
  <si>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</si>
  <si>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</si>
  <si>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</si>
  <si>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</si>
  <si>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</si>
  <si>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</si>
  <si>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</si>
  <si>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</si>
  <si>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</si>
  <si>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</si>
  <si>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</si>
  <si>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</si>
  <si>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</si>
  <si>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</si>
  <si>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</si>
  <si>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</si>
  <si>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</si>
  <si>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</si>
  <si>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</si>
  <si>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</si>
  <si>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</si>
  <si>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</si>
  <si>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</si>
  <si>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</si>
  <si>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</si>
  <si>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</si>
  <si>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</si>
  <si>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</si>
  <si>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</si>
  <si>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</si>
  <si>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</si>
  <si>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</si>
  <si>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</si>
  <si>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</si>
  <si>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</si>
  <si>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</si>
  <si>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</si>
  <si>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</si>
  <si>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</si>
  <si>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</si>
  <si>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</si>
  <si>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</si>
  <si>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</si>
  <si>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</si>
  <si>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</si>
  <si>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</si>
  <si>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</si>
  <si>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</si>
  <si>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</si>
  <si>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</si>
  <si>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</si>
  <si>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</si>
  <si>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</si>
  <si>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</si>
  <si>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</si>
  <si>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</si>
  <si>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</si>
  <si>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</si>
  <si>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</si>
  <si>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</si>
  <si>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</si>
  <si>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</si>
  <si>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</si>
  <si>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</si>
  <si>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</si>
  <si>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</si>
  <si>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</si>
  <si>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</si>
  <si>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</si>
  <si>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</si>
  <si>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</si>
  <si>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</si>
  <si>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</si>
  <si>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</si>
  <si>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</si>
  <si>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</si>
  <si>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</si>
  <si>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</si>
  <si>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</si>
  <si>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</si>
  <si>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</si>
  <si>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</si>
  <si>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</si>
  <si>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</si>
  <si>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</si>
  <si>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</si>
  <si>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</si>
  <si>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</si>
  <si>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</si>
  <si>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</si>
  <si>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</si>
  <si>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</si>
  <si>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</si>
  <si>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</si>
  <si>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</si>
  <si>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</si>
  <si>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</si>
  <si>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</si>
  <si>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</si>
  <si>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</si>
  <si>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</si>
  <si>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</si>
  <si>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</si>
  <si>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</si>
  <si>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</si>
  <si>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</si>
  <si>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</si>
  <si>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</si>
  <si>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</si>
  <si>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</si>
  <si>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</si>
  <si>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</si>
  <si>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</si>
  <si>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</si>
  <si>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</si>
  <si>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</si>
  <si>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</si>
  <si>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</si>
  <si>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</si>
  <si>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</si>
  <si>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</si>
  <si>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</si>
  <si>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</si>
  <si>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</si>
  <si>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</si>
  <si>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</si>
  <si>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</si>
  <si>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</si>
  <si>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</si>
  <si>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</si>
  <si>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</si>
  <si>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</si>
  <si>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</si>
  <si>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</si>
  <si>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</si>
  <si>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</si>
  <si>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</si>
  <si>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</si>
  <si>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</si>
  <si>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</si>
  <si>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</si>
  <si>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</si>
  <si>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</si>
  <si>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</si>
  <si>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</si>
  <si>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</si>
  <si>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</si>
  <si>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</si>
  <si>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</si>
  <si>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</si>
  <si>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</si>
  <si>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</si>
  <si>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</si>
  <si>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</si>
  <si>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</si>
  <si>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</si>
  <si>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</si>
  <si>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</si>
  <si>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</si>
  <si>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</si>
  <si>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</si>
  <si>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</si>
  <si>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</si>
  <si>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</si>
  <si>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</si>
  <si>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</si>
  <si>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</si>
  <si>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</si>
  <si>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</si>
  <si>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</si>
  <si>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</si>
  <si>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</si>
  <si>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</si>
  <si>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</si>
  <si>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</si>
  <si>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</si>
  <si>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</si>
  <si>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</si>
  <si>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</si>
  <si>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</si>
  <si>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</si>
  <si>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</si>
  <si>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</si>
  <si>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</si>
  <si>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</si>
  <si>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</si>
  <si>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</si>
  <si>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</si>
  <si>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</si>
  <si>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</si>
  <si>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</si>
  <si>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</si>
  <si>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</si>
  <si>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</si>
  <si>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</si>
  <si>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</si>
  <si>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</si>
  <si>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</si>
  <si>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</si>
  <si>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</si>
  <si>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</si>
  <si>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</si>
  <si>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</si>
  <si>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</si>
  <si>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</si>
  <si>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</si>
  <si>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</si>
  <si>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</si>
  <si>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</si>
  <si>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</si>
  <si>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</si>
  <si>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</si>
  <si>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</si>
  <si>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</si>
  <si>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</si>
  <si>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</si>
  <si>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</si>
  <si>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</si>
  <si>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</si>
  <si>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</si>
  <si>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</si>
  <si>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</si>
  <si>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</si>
  <si>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</si>
  <si>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</si>
  <si>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</si>
  <si>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</si>
  <si>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</si>
  <si>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</si>
  <si>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</si>
  <si>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</si>
  <si>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</si>
  <si>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</si>
  <si>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</si>
  <si>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</si>
  <si>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</si>
  <si>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</si>
  <si>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</si>
  <si>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</si>
  <si>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</si>
  <si>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</si>
  <si>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</si>
  <si>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</si>
  <si>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</si>
  <si>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</si>
  <si>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</si>
  <si>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</si>
  <si>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</si>
  <si>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</si>
  <si>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</si>
  <si>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</si>
  <si>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</si>
  <si>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</si>
  <si>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</si>
  <si>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</si>
  <si>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</si>
  <si>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</si>
  <si>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</si>
  <si>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</si>
  <si>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</si>
  <si>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</si>
  <si>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</si>
  <si>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</si>
  <si>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</si>
  <si>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</si>
  <si>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</si>
  <si>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</si>
  <si>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</si>
  <si>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</si>
  <si>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</si>
  <si>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</si>
  <si>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</si>
  <si>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</si>
  <si>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</si>
  <si>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</si>
  <si>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</si>
  <si>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</si>
  <si>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</si>
  <si>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</si>
  <si>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</si>
  <si>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</si>
  <si>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</si>
  <si>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</si>
  <si>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</si>
  <si>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</si>
  <si>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</si>
  <si>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</si>
  <si>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</si>
  <si>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</si>
  <si>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</si>
  <si>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</si>
  <si>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</si>
  <si>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</si>
  <si>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</si>
  <si>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</si>
  <si>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</si>
  <si>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</si>
  <si>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</si>
  <si>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</si>
  <si>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</si>
  <si>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</si>
  <si>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</si>
  <si>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</si>
  <si>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</si>
  <si>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</si>
  <si>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</si>
  <si>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</si>
  <si>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</si>
  <si>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</si>
  <si>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</si>
  <si>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</si>
  <si>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</si>
  <si>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</si>
  <si>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</si>
  <si>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</si>
  <si>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</si>
  <si>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</si>
  <si>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</si>
  <si>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</si>
  <si>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</si>
  <si>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</si>
  <si>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</si>
  <si>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</si>
  <si>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</si>
  <si>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</si>
  <si>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</si>
  <si>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</si>
  <si>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</si>
  <si>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</si>
  <si>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</si>
  <si>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</si>
  <si>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</si>
  <si>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</si>
  <si>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</si>
  <si>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</si>
  <si>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</si>
  <si>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</si>
  <si>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</si>
  <si>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</si>
  <si>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</si>
  <si>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</si>
  <si>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</si>
  <si>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</si>
  <si>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</si>
  <si>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</si>
  <si>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</si>
  <si>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</si>
  <si>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</si>
  <si>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</si>
  <si>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</si>
  <si>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</si>
  <si>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</si>
  <si>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</si>
  <si>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</si>
  <si>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</si>
  <si>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</si>
  <si>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</si>
  <si>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</si>
  <si>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</si>
  <si>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</si>
  <si>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</si>
  <si>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</si>
  <si>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</si>
  <si>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</si>
  <si>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</si>
  <si>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</si>
  <si>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</si>
  <si>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</si>
  <si>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</si>
  <si>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</si>
  <si>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</si>
  <si>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</si>
  <si>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</si>
  <si>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</si>
  <si>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</si>
  <si>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</si>
  <si>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</si>
  <si>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</si>
  <si>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</si>
  <si>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</si>
  <si>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</si>
  <si>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</si>
  <si>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</si>
  <si>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</si>
  <si>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</si>
  <si>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</si>
  <si>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</si>
  <si>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</si>
  <si>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</si>
  <si>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</si>
  <si>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</si>
  <si>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</si>
  <si>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</si>
  <si>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</si>
  <si>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</si>
  <si>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</si>
  <si>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</si>
  <si>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</si>
  <si>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</si>
  <si>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</si>
  <si>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</si>
  <si>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</si>
  <si>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</si>
  <si>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</si>
  <si>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</si>
  <si>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</si>
  <si>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</si>
  <si>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</si>
  <si>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</si>
  <si>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</si>
  <si>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</si>
  <si>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</si>
  <si>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</si>
  <si>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</si>
  <si>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</si>
  <si>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</si>
  <si>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</si>
  <si>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</si>
  <si>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</si>
  <si>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</si>
  <si>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</si>
  <si>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</si>
  <si>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</si>
  <si>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</si>
  <si>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</si>
  <si>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</si>
  <si>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</si>
  <si>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</si>
  <si>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</si>
  <si>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</si>
  <si>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</si>
  <si>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</si>
  <si>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</si>
  <si>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</si>
  <si>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</si>
  <si>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</si>
  <si>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</si>
  <si>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</si>
  <si>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</si>
  <si>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</si>
  <si>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</si>
  <si>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</si>
  <si>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</si>
  <si>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</si>
  <si>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</si>
  <si>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</si>
  <si>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</si>
  <si>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</si>
  <si>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</si>
  <si>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</si>
  <si>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</si>
  <si>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</si>
  <si>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</si>
  <si>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</si>
  <si>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</si>
  <si>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</si>
  <si>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</si>
  <si>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</si>
  <si>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</si>
  <si>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</si>
  <si>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</si>
  <si>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</si>
  <si>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</si>
  <si>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</si>
  <si>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</si>
  <si>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</si>
  <si>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</si>
  <si>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</si>
  <si>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</si>
  <si>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</si>
  <si>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</si>
  <si>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</si>
  <si>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</si>
  <si>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</si>
  <si>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</si>
  <si>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</si>
  <si>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</si>
  <si>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</si>
  <si>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</si>
  <si>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</si>
  <si>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</si>
  <si>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</si>
  <si>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</si>
  <si>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</si>
  <si>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</si>
  <si>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</si>
  <si>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</si>
  <si>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</si>
  <si>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</si>
  <si>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</si>
  <si>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</si>
  <si>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</si>
  <si>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</si>
  <si>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</si>
  <si>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</si>
  <si>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</si>
  <si>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</si>
  <si>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</si>
  <si>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</si>
  <si>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</si>
  <si>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</si>
  <si>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</si>
  <si>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</si>
  <si>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</si>
  <si>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</si>
  <si>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</si>
  <si>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</si>
  <si>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</si>
  <si>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</si>
  <si>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</si>
  <si>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</si>
  <si>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</si>
  <si>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</si>
  <si>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</si>
  <si>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</si>
  <si>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</si>
  <si>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</si>
  <si>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</si>
  <si>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</si>
  <si>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</si>
  <si>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</si>
  <si>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</si>
  <si>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</si>
  <si>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</si>
  <si>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</si>
  <si>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</si>
  <si>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</si>
  <si>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</si>
  <si>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</si>
  <si>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</si>
  <si>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</si>
  <si>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</si>
  <si>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</si>
  <si>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</si>
  <si>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</si>
  <si>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</si>
  <si>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</si>
  <si>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</si>
  <si>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</si>
  <si>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</si>
  <si>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</si>
  <si>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</si>
  <si>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</si>
  <si>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</si>
  <si>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</si>
  <si>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</si>
  <si>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</si>
  <si>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</si>
  <si>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</si>
  <si>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</si>
  <si>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</si>
  <si>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</si>
  <si>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</si>
  <si>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</si>
  <si>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</si>
  <si>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</si>
  <si>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</si>
  <si>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</si>
  <si>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</si>
  <si>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</si>
  <si>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</si>
  <si>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</si>
  <si>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</si>
  <si>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</si>
  <si>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</si>
  <si>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</si>
  <si>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</si>
  <si>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</si>
  <si>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</si>
  <si>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</si>
  <si>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</si>
  <si>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</si>
  <si>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</si>
  <si>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</si>
  <si>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</si>
  <si>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</si>
  <si>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</si>
  <si>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</si>
  <si>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</si>
  <si>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</si>
  <si>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</si>
  <si>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</si>
  <si>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</si>
  <si>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</si>
  <si>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</si>
  <si>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</si>
  <si>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</si>
  <si>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</si>
  <si>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</si>
  <si>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</si>
  <si>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</si>
  <si>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</si>
  <si>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</si>
  <si>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</si>
  <si>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</si>
  <si>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</si>
  <si>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</si>
  <si>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</si>
  <si>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</si>
  <si>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</si>
  <si>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</si>
  <si>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</si>
  <si>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</si>
  <si>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</si>
  <si>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</si>
  <si>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</si>
  <si>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</si>
  <si>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</si>
  <si>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</si>
  <si>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</si>
  <si>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</si>
  <si>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</si>
  <si>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</si>
  <si>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</si>
  <si>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</si>
  <si>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</si>
  <si>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</si>
  <si>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</si>
  <si>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</si>
  <si>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</si>
  <si>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</si>
  <si>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</si>
  <si>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</si>
  <si>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</si>
  <si>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</si>
  <si>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</si>
  <si>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</si>
  <si>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</si>
  <si>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</si>
  <si>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</si>
  <si>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</si>
  <si>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</si>
  <si>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</si>
  <si>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</si>
  <si>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</si>
  <si>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</si>
  <si>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</si>
  <si>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</si>
  <si>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</si>
  <si>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</si>
  <si>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</si>
  <si>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</si>
  <si>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</si>
  <si>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</si>
  <si>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</si>
  <si>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</si>
  <si>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</si>
  <si>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</si>
  <si>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</si>
  <si>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</si>
  <si>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</si>
  <si>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</si>
  <si>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</si>
  <si>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</si>
  <si>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</si>
  <si>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</si>
  <si>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</si>
  <si>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</si>
  <si>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</si>
  <si>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</si>
  <si>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</si>
  <si>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</si>
  <si>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</si>
  <si>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</si>
  <si>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</si>
  <si>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</si>
  <si>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</si>
  <si>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</si>
  <si>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</si>
  <si>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</si>
  <si>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</si>
  <si>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</si>
  <si>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</si>
  <si>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</si>
  <si>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</si>
  <si>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</si>
  <si>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</si>
  <si>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</si>
  <si>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</si>
  <si>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</si>
  <si>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</si>
  <si>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</si>
  <si>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</si>
  <si>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</si>
  <si>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</si>
  <si>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</si>
  <si>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</si>
  <si>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</si>
  <si>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</si>
  <si>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</si>
  <si>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</si>
  <si>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</si>
  <si>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</si>
  <si>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</si>
  <si>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</si>
  <si>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</si>
  <si>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</si>
  <si>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</si>
  <si>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</si>
  <si>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</si>
  <si>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</si>
  <si>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</si>
  <si>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</si>
  <si>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</si>
  <si>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</si>
  <si>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</si>
  <si>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</si>
  <si>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</si>
  <si>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</si>
  <si>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</si>
  <si>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</si>
  <si>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</si>
  <si>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</si>
  <si>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</si>
  <si>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</si>
  <si>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</si>
  <si>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</si>
  <si>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</si>
  <si>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</si>
  <si>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</si>
  <si>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</si>
  <si>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</si>
  <si>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</si>
  <si>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</si>
  <si>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</si>
  <si>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</si>
  <si>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</si>
  <si>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</si>
  <si>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</si>
  <si>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</si>
  <si>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</si>
  <si>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</si>
  <si>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</si>
  <si>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</si>
  <si>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</si>
  <si>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</si>
  <si>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</si>
  <si>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</si>
  <si>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</si>
  <si>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</si>
  <si>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</si>
  <si>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</si>
  <si>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</si>
  <si>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</si>
  <si>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</si>
  <si>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</si>
  <si>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</si>
  <si>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</si>
  <si>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</si>
  <si>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</si>
  <si>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</si>
  <si>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</si>
  <si>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</si>
  <si>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</si>
  <si>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</si>
  <si>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</si>
  <si>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</si>
  <si>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</si>
  <si>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</si>
  <si>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</si>
  <si>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</si>
  <si>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</si>
  <si>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</si>
  <si>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</si>
  <si>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</si>
  <si>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</si>
  <si>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</si>
  <si>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</si>
  <si>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</si>
  <si>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</si>
  <si>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</si>
  <si>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</si>
  <si>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</si>
  <si>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</si>
  <si>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</si>
  <si>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</si>
  <si>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</si>
  <si>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</si>
  <si>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</si>
  <si>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</si>
  <si>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</si>
  <si>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</si>
  <si>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</si>
  <si>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</si>
  <si>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</si>
  <si>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</si>
  <si>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</si>
  <si>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</si>
  <si>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</si>
  <si>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</si>
  <si>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</si>
  <si>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</si>
  <si>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</si>
  <si>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</si>
  <si>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</si>
  <si>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</si>
  <si>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</si>
  <si>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</si>
  <si>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</si>
  <si>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</si>
  <si>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</si>
  <si>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</si>
  <si>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</si>
  <si>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</si>
  <si>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</si>
  <si>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</si>
  <si>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</si>
  <si>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</si>
  <si>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</si>
  <si>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</si>
  <si>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</si>
  <si>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</si>
  <si>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</si>
  <si>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</si>
  <si>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</si>
  <si>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</si>
  <si>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</si>
  <si>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</si>
  <si>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</si>
  <si>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</si>
  <si>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</si>
  <si>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</si>
  <si>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</si>
  <si>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</si>
  <si>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</si>
  <si>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</si>
  <si>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</si>
  <si>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</si>
  <si>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</si>
  <si>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</si>
  <si>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</si>
  <si>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</si>
  <si>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</si>
  <si>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</si>
  <si>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</si>
  <si>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</si>
  <si>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</si>
  <si>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</si>
  <si>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</si>
  <si>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</si>
  <si>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</si>
  <si>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</si>
  <si>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</si>
  <si>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</si>
  <si>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</si>
  <si>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</si>
  <si>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</si>
  <si>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</si>
  <si>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</si>
  <si>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</si>
  <si>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</si>
  <si>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</si>
  <si>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</si>
  <si>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</si>
  <si>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</si>
  <si>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</si>
  <si>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</si>
  <si>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</si>
  <si>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</si>
  <si>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</si>
  <si>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</si>
  <si>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</si>
  <si>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</si>
  <si>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</si>
  <si>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</si>
  <si>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</si>
  <si>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</si>
  <si>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</si>
  <si>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</si>
  <si>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</si>
  <si>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</si>
  <si>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</si>
  <si>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</si>
  <si>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</si>
  <si>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</si>
  <si>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</si>
  <si>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</si>
  <si>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</si>
  <si>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</si>
  <si>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</si>
  <si>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</si>
  <si>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</si>
  <si>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</si>
  <si>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</si>
  <si>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</si>
  <si>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</si>
  <si>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</si>
  <si>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</si>
  <si>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</si>
  <si>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</si>
  <si>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</si>
  <si>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</si>
  <si>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</si>
  <si>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</si>
  <si>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</si>
  <si>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</si>
  <si>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</si>
  <si>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</si>
  <si>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</si>
  <si>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</si>
  <si>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</si>
  <si>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</si>
  <si>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</si>
  <si>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</si>
  <si>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</si>
  <si>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</si>
  <si>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</si>
  <si>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</si>
  <si>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</si>
  <si>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</si>
  <si>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</si>
  <si>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</si>
  <si>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</si>
  <si>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</si>
  <si>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</si>
  <si>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</si>
  <si>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</si>
  <si>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</si>
  <si>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</si>
  <si>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</si>
  <si>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</si>
  <si>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</si>
  <si>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</si>
  <si>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</si>
  <si>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</si>
  <si>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</si>
  <si>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</si>
  <si>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</si>
  <si>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</si>
  <si>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</si>
  <si>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</si>
  <si>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</si>
  <si>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</si>
  <si>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</si>
  <si>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</si>
  <si>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</si>
  <si>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</si>
  <si>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</si>
  <si>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</si>
  <si>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</si>
  <si>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</si>
  <si>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</si>
  <si>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</si>
  <si>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</si>
  <si>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</si>
  <si>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</si>
  <si>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</si>
  <si>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</si>
  <si>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</si>
  <si>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</si>
  <si>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</si>
  <si>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</si>
  <si>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</si>
  <si>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</si>
  <si>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</si>
  <si>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</si>
  <si>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</si>
  <si>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</si>
  <si>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</si>
  <si>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</si>
  <si>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</si>
  <si>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</si>
  <si>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</si>
  <si>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</si>
  <si>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</si>
  <si>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</si>
  <si>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</si>
  <si>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</si>
  <si>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</si>
  <si>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</si>
  <si>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</si>
  <si>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</si>
  <si>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</si>
  <si>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</si>
  <si>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</si>
  <si>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</si>
  <si>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</si>
  <si>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</si>
  <si>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</si>
  <si>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</si>
  <si>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</si>
  <si>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</si>
  <si>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</si>
  <si>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</si>
  <si>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</si>
  <si>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</si>
  <si>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</si>
  <si>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</si>
  <si>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</si>
  <si>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</si>
  <si>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</si>
  <si>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</si>
  <si>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</si>
  <si>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</si>
  <si>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</si>
  <si>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</si>
  <si>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</si>
  <si>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</si>
  <si>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</si>
  <si>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</si>
  <si>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</si>
  <si>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</si>
  <si>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</si>
  <si>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</si>
  <si>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</si>
  <si>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</si>
  <si>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</si>
  <si>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</si>
  <si>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</si>
  <si>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</si>
  <si>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</si>
  <si>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</si>
  <si>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</si>
  <si>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</si>
  <si>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</si>
  <si>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</si>
  <si>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</si>
  <si>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</si>
  <si>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</si>
  <si>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</si>
  <si>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</si>
  <si>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</si>
  <si>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</si>
  <si>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</si>
  <si>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</si>
  <si>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</si>
  <si>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</si>
  <si>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</si>
  <si>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</si>
  <si>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</si>
  <si>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</si>
  <si>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</si>
  <si>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</si>
  <si>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</si>
  <si>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</si>
  <si>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</si>
  <si>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</si>
  <si>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</si>
  <si>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</si>
  <si>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</si>
  <si>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</si>
  <si>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</si>
  <si>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</si>
  <si>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</si>
  <si>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</si>
  <si>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</si>
  <si>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</si>
  <si>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</si>
  <si>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</si>
  <si>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</si>
  <si>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</si>
  <si>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</si>
  <si>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</si>
  <si>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</si>
  <si>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</si>
  <si>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</si>
  <si>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</si>
  <si>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</si>
  <si>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</si>
  <si>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</si>
  <si>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</si>
  <si>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</si>
  <si>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</si>
  <si>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</si>
  <si>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</si>
  <si>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</si>
  <si>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</si>
  <si>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</si>
  <si>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</si>
  <si>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</si>
  <si>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</si>
  <si>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</si>
  <si>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</si>
  <si>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</si>
  <si>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</si>
  <si>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</si>
  <si>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</si>
  <si>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</si>
  <si>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</si>
  <si>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</si>
  <si>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</si>
  <si>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</si>
  <si>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</si>
  <si>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</si>
  <si>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</si>
  <si>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</si>
  <si>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</si>
  <si>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</si>
  <si>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</si>
  <si>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</si>
  <si>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</si>
  <si>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</si>
  <si>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</si>
  <si>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</si>
  <si>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</si>
  <si>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</si>
  <si>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</si>
  <si>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</si>
  <si>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</si>
  <si>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</si>
  <si>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</si>
  <si>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</si>
  <si>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</si>
  <si>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</si>
  <si>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</si>
  <si>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</si>
  <si>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</si>
  <si>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</si>
  <si>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</si>
  <si>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</si>
  <si>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</si>
  <si>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</si>
  <si>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</si>
  <si>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</si>
  <si>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</si>
  <si>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</si>
  <si>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</si>
  <si>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</si>
  <si>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</si>
  <si>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</si>
  <si>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</si>
  <si>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</si>
  <si>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</si>
  <si>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</si>
  <si>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</si>
  <si>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</si>
  <si>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</si>
  <si>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</si>
  <si>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</si>
  <si>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</si>
  <si>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</si>
  <si>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</si>
  <si>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</si>
  <si>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</si>
  <si>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</si>
  <si>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</si>
  <si>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</si>
  <si>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</si>
  <si>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</si>
  <si>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</si>
  <si>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</si>
  <si>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</si>
  <si>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</si>
  <si>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</si>
  <si>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</si>
  <si>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</si>
  <si>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</si>
  <si>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</si>
  <si>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</si>
  <si>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</si>
  <si>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</si>
  <si>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</si>
  <si>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</si>
  <si>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</si>
  <si>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</si>
  <si>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</si>
  <si>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</si>
  <si>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</si>
  <si>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</si>
  <si>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</si>
  <si>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</si>
  <si>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</si>
  <si>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</si>
  <si>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</si>
  <si>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</si>
  <si>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</si>
  <si>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</si>
  <si>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</si>
  <si>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</si>
  <si>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</si>
  <si>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</si>
  <si>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</si>
  <si>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</si>
  <si>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</si>
  <si>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</si>
  <si>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</si>
  <si>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</si>
  <si>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</si>
  <si>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</si>
  <si>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</si>
  <si>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</si>
  <si>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</si>
  <si>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</si>
  <si>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</si>
  <si>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</si>
  <si>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</si>
  <si>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</si>
  <si>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</si>
  <si>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</si>
  <si>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</si>
  <si>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</si>
  <si>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</si>
  <si>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</si>
  <si>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</si>
  <si>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</si>
  <si>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</si>
  <si>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</si>
  <si>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</si>
  <si>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</si>
  <si>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</si>
  <si>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</si>
  <si>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</si>
  <si>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</si>
  <si>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</si>
  <si>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</si>
  <si>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</si>
  <si>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</si>
  <si>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</si>
  <si>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</si>
  <si>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</si>
  <si>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</si>
  <si>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</si>
  <si>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</si>
  <si>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</si>
  <si>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</si>
  <si>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</si>
  <si>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</si>
  <si>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</si>
  <si>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</si>
  <si>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</si>
  <si>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</si>
  <si>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</si>
  <si>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</si>
  <si>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</si>
  <si>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</si>
  <si>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</si>
  <si>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</si>
  <si>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</si>
  <si>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</si>
  <si>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</si>
  <si>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</si>
  <si>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</si>
  <si>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</si>
  <si>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</si>
  <si>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</si>
  <si>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</si>
  <si>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</si>
  <si>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</si>
  <si>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</si>
  <si>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</si>
  <si>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</si>
  <si>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</si>
  <si>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</si>
  <si>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</si>
  <si>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</si>
  <si>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</si>
  <si>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</si>
  <si>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</si>
  <si>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</si>
  <si>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</si>
  <si>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</si>
  <si>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</si>
  <si>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</si>
  <si>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</si>
  <si>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</si>
  <si>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</si>
  <si>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</si>
  <si>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</si>
  <si>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</si>
  <si>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</si>
  <si>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</si>
  <si>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</si>
  <si>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</si>
  <si>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</si>
  <si>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</si>
  <si>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</si>
  <si>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</si>
  <si>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</si>
  <si>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</si>
  <si>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</si>
  <si>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</si>
  <si>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</si>
  <si>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</si>
  <si>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</si>
  <si>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</si>
  <si>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</si>
  <si>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</si>
  <si>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</si>
  <si>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</si>
  <si>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</si>
  <si>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</si>
  <si>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</si>
  <si>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</si>
  <si>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</si>
  <si>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</si>
  <si>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</si>
  <si>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</si>
  <si>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</si>
  <si>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</si>
  <si>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</si>
  <si>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</si>
  <si>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</si>
  <si>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</si>
  <si>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</si>
  <si>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</si>
  <si>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</si>
  <si>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</si>
  <si>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</si>
  <si>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</si>
  <si>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</si>
  <si>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</si>
  <si>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</si>
  <si>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</si>
  <si>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</si>
  <si>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</si>
  <si>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</si>
  <si>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</si>
  <si>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</si>
  <si>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</si>
  <si>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</si>
  <si>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</si>
  <si>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</si>
  <si>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</si>
  <si>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</si>
  <si>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</si>
  <si>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</si>
  <si>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</si>
  <si>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</si>
  <si>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</si>
  <si>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</si>
  <si>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</si>
  <si>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</si>
  <si>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</si>
  <si>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</si>
  <si>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</si>
  <si>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</si>
  <si>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</si>
  <si>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</si>
  <si>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</si>
  <si>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</si>
  <si>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</si>
  <si>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</si>
  <si>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</si>
  <si>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</si>
  <si>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</si>
  <si>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</si>
  <si>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</si>
  <si>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</si>
  <si>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</si>
  <si>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</si>
  <si>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</si>
  <si>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</si>
  <si>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</si>
  <si>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</si>
  <si>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</si>
  <si>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</si>
  <si>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</si>
  <si>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</si>
  <si>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</si>
  <si>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</si>
  <si>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</si>
  <si>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</si>
  <si>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</si>
  <si>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</si>
  <si>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</si>
  <si>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</si>
  <si>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</si>
  <si>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</si>
  <si>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</si>
  <si>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</si>
  <si>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</si>
  <si>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</si>
  <si>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</si>
  <si>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</si>
  <si>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</si>
  <si>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</si>
  <si>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</si>
  <si>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</si>
  <si>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</si>
  <si>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</si>
  <si>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</si>
  <si>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</si>
  <si>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</si>
  <si>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</si>
  <si>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</si>
  <si>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</si>
  <si>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</si>
  <si>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</si>
  <si>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</si>
  <si>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</si>
  <si>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</si>
  <si>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</si>
  <si>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</si>
  <si>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</si>
  <si>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</si>
  <si>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</si>
  <si>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</si>
  <si>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</si>
  <si>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</si>
  <si>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</si>
  <si>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</si>
  <si>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</si>
  <si>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</si>
  <si>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</si>
  <si>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</si>
  <si>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</si>
  <si>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</si>
  <si>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</si>
  <si>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</si>
  <si>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</si>
  <si>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</si>
  <si>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</si>
  <si>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</si>
  <si>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</si>
  <si>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</si>
  <si>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</si>
  <si>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</si>
  <si>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</si>
  <si>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</si>
  <si>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</si>
  <si>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</si>
  <si>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</si>
  <si>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</si>
  <si>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</si>
  <si>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</si>
  <si>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</si>
  <si>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</si>
  <si>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</si>
  <si>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</si>
  <si>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</si>
  <si>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</si>
  <si>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</si>
  <si>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</si>
  <si>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</si>
  <si>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</si>
  <si>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</si>
  <si>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</si>
  <si>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</si>
  <si>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</si>
  <si>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</si>
  <si>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</si>
  <si>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</si>
  <si>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</si>
  <si>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</si>
  <si>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</si>
  <si>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</si>
  <si>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</si>
  <si>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</si>
  <si>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</si>
  <si>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</si>
  <si>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</si>
  <si>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</si>
  <si>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</si>
  <si>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</si>
  <si>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</si>
  <si>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</si>
  <si>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</si>
  <si>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</si>
  <si>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</si>
  <si>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</si>
  <si>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</si>
  <si>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</si>
  <si>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</si>
  <si>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</si>
  <si>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</si>
  <si>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</si>
  <si>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</si>
  <si>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</si>
  <si>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</si>
  <si>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</si>
  <si>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</si>
  <si>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</si>
  <si>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</si>
  <si>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</si>
  <si>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</si>
  <si>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</si>
  <si>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</si>
  <si>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</si>
  <si>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</si>
  <si>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</si>
  <si>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</si>
  <si>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</si>
  <si>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</si>
  <si>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</si>
  <si>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</si>
  <si>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</si>
  <si>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</si>
  <si>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</si>
  <si>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</si>
  <si>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</si>
  <si>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</si>
  <si>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</si>
  <si>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</si>
  <si>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</si>
  <si>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</si>
  <si>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</si>
  <si>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</si>
  <si>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</si>
  <si>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</si>
  <si>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</si>
  <si>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</si>
  <si>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</si>
  <si>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</si>
  <si>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</si>
  <si>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</si>
  <si>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</si>
  <si>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</si>
  <si>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</si>
  <si>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</si>
  <si>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</si>
  <si>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</si>
  <si>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</si>
  <si>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</si>
  <si>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</si>
  <si>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</si>
  <si>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</si>
  <si>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</si>
  <si>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</si>
  <si>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</si>
  <si>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</si>
  <si>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</si>
  <si>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</si>
  <si>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</si>
  <si>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</si>
  <si>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</si>
  <si>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</si>
  <si>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</si>
  <si>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</si>
  <si>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</si>
  <si>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</si>
  <si>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</si>
  <si>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</si>
  <si>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</si>
  <si>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</si>
  <si>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</si>
  <si>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</si>
  <si>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</si>
  <si>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</si>
  <si>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</si>
  <si>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</si>
  <si>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</si>
  <si>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</si>
  <si>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</si>
  <si>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</si>
  <si>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</si>
  <si>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</si>
  <si>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</si>
  <si>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</si>
  <si>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</si>
  <si>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</si>
  <si>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</si>
  <si>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</si>
  <si>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</si>
  <si>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</si>
  <si>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</si>
  <si>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</si>
  <si>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</si>
  <si>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</si>
  <si>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</si>
  <si>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</si>
  <si>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</si>
  <si>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</si>
  <si>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</si>
  <si>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</si>
  <si>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</si>
  <si>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</si>
  <si>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</si>
  <si>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</si>
  <si>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</si>
  <si>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</si>
  <si>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</si>
  <si>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</si>
  <si>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</si>
  <si>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</si>
  <si>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</si>
  <si>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</si>
  <si>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</si>
  <si>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</si>
  <si>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</si>
  <si>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</si>
  <si>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</si>
  <si>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</si>
  <si>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</si>
  <si>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</si>
  <si>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</si>
  <si>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</si>
  <si>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</si>
  <si>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</si>
  <si>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</si>
  <si>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</si>
  <si>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</si>
  <si>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</si>
  <si>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</si>
  <si>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</si>
  <si>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</si>
  <si>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</si>
  <si>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</si>
  <si>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</si>
  <si>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</si>
  <si>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</si>
  <si>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</si>
  <si>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</si>
  <si>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</si>
  <si>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</si>
  <si>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</si>
  <si>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</si>
  <si>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</si>
  <si>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</si>
  <si>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</si>
  <si>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</si>
  <si>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</si>
  <si>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</si>
  <si>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</si>
  <si>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</si>
  <si>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</si>
  <si>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</si>
  <si>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</si>
  <si>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</si>
  <si>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</si>
  <si>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</si>
  <si>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</si>
  <si>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</si>
  <si>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</si>
  <si>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</si>
  <si>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</si>
  <si>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</si>
  <si>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</si>
  <si>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</si>
  <si>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</si>
  <si>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</si>
  <si>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</si>
  <si>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</si>
  <si>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</si>
  <si>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</si>
  <si>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</si>
  <si>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</si>
  <si>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</si>
  <si>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</si>
  <si>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</si>
  <si>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</si>
  <si>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</si>
  <si>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</si>
  <si>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</si>
  <si>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</si>
  <si>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</si>
  <si>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</si>
  <si>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</si>
  <si>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</si>
  <si>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</si>
  <si>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</si>
  <si>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</si>
  <si>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</si>
  <si>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</si>
  <si>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</si>
  <si>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</si>
  <si>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</si>
  <si>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</si>
  <si>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</si>
  <si>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</si>
  <si>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</si>
  <si>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</si>
  <si>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</si>
  <si>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</si>
  <si>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</si>
  <si>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</si>
  <si>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</si>
  <si>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</si>
  <si>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</si>
  <si>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</si>
  <si>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</si>
  <si>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</si>
  <si>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</si>
  <si>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</si>
  <si>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</si>
  <si>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</si>
  <si>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</si>
  <si>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</si>
  <si>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</si>
  <si>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</si>
  <si>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</si>
  <si>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</si>
  <si>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</si>
  <si>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</si>
  <si>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</si>
  <si>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</si>
  <si>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</si>
  <si>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</si>
  <si>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</si>
  <si>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</si>
  <si>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</si>
  <si>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</si>
  <si>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</si>
  <si>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</si>
  <si>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</si>
  <si>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</si>
  <si>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</si>
  <si>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</si>
  <si>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</si>
  <si>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</si>
  <si>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</si>
  <si>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</si>
  <si>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</si>
  <si>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</si>
  <si>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</si>
  <si>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</si>
  <si>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</si>
  <si>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</si>
  <si>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</si>
  <si>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</si>
  <si>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</si>
  <si>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</si>
  <si>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</si>
  <si>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</si>
  <si>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</si>
  <si>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</si>
  <si>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</si>
  <si>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</si>
  <si>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</si>
  <si>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</si>
  <si>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</si>
  <si>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</si>
  <si>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</si>
  <si>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</si>
  <si>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</si>
  <si>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</si>
  <si>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</si>
  <si>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</si>
  <si>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</si>
  <si>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</si>
  <si>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</si>
  <si>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</si>
  <si>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</si>
  <si>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</si>
  <si>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</si>
  <si>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</si>
  <si>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</si>
  <si>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</si>
  <si>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</si>
  <si>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</si>
  <si>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</si>
  <si>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</si>
  <si>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</si>
  <si>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</si>
  <si>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</si>
  <si>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</si>
  <si>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</si>
  <si>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</si>
  <si>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</si>
  <si>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</si>
  <si>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</si>
  <si>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</si>
  <si>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</si>
  <si>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</si>
  <si>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</si>
  <si>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</si>
  <si>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</si>
  <si>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</si>
  <si>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</si>
  <si>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</si>
  <si>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</si>
  <si>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</si>
  <si>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</si>
  <si>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</si>
  <si>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</si>
  <si>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</si>
  <si>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</si>
  <si>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</si>
  <si>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</si>
  <si>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</si>
  <si>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</si>
  <si>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</si>
  <si>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</si>
  <si>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</si>
  <si>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</si>
  <si>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</si>
  <si>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</si>
  <si>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</si>
  <si>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</si>
  <si>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</si>
  <si>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</si>
  <si>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</si>
  <si>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</si>
  <si>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</si>
  <si>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</si>
  <si>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</si>
  <si>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</si>
  <si>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</si>
  <si>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</si>
  <si>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</si>
  <si>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</si>
  <si>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</si>
  <si>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</si>
  <si>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</si>
  <si>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</si>
  <si>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</si>
  <si>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</si>
  <si>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</si>
  <si>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</si>
  <si>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</si>
  <si>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</si>
  <si>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</si>
  <si>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</si>
  <si>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</si>
  <si>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</si>
  <si>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</si>
  <si>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</si>
  <si>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</si>
  <si>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</si>
  <si>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</si>
  <si>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</si>
  <si>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</si>
  <si>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</si>
  <si>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</si>
  <si>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</si>
  <si>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</si>
  <si>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</si>
  <si>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</si>
  <si>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</si>
  <si>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</si>
  <si>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</si>
  <si>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</si>
  <si>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</si>
  <si>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</si>
  <si>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</si>
  <si>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</si>
  <si>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</si>
  <si>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</si>
  <si>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</si>
  <si>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</si>
  <si>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</si>
  <si>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</si>
  <si>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</si>
  <si>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</si>
  <si>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</si>
  <si>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</si>
  <si>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</si>
  <si>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</si>
  <si>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</si>
  <si>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</si>
  <si>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</si>
  <si>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</si>
  <si>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</si>
  <si>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</si>
  <si>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</si>
  <si>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</si>
  <si>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</si>
  <si>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</si>
  <si>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</si>
  <si>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</si>
  <si>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</si>
  <si>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</si>
  <si>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</si>
  <si>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</si>
  <si>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</si>
  <si>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</si>
  <si>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</si>
  <si>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</si>
  <si>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</si>
  <si>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</si>
  <si>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</si>
  <si>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</si>
  <si>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</si>
  <si>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</si>
  <si>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</si>
  <si>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</si>
  <si>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</si>
  <si>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</si>
  <si>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</si>
  <si>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</si>
  <si>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</si>
  <si>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</si>
  <si>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</si>
  <si>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</si>
  <si>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</si>
  <si>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</si>
  <si>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</si>
  <si>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</si>
  <si>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</si>
  <si>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</si>
  <si>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</si>
  <si>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</si>
  <si>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</si>
  <si>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</si>
  <si>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</si>
  <si>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</si>
  <si>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</si>
  <si>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</si>
  <si>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</si>
  <si>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</si>
  <si>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</si>
  <si>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</si>
  <si>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</si>
  <si>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</si>
  <si>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</si>
  <si>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</si>
  <si>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</si>
  <si>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</si>
  <si>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</si>
  <si>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</si>
  <si>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</si>
  <si>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</si>
  <si>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</si>
  <si>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</si>
  <si>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</si>
  <si>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</si>
  <si>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</si>
  <si>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</si>
  <si>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</si>
  <si>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</si>
  <si>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</si>
  <si>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</si>
  <si>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</si>
  <si>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</si>
  <si>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</si>
  <si>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</si>
  <si>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</si>
  <si>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</si>
  <si>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</si>
  <si>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</si>
  <si>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</si>
  <si>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</si>
  <si>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</si>
  <si>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</si>
  <si>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</si>
  <si>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</si>
  <si>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</si>
  <si>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</si>
  <si>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</si>
  <si>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</si>
  <si>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</si>
  <si>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</si>
  <si>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</si>
  <si>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</si>
  <si>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</si>
  <si>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</si>
  <si>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</si>
  <si>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</si>
  <si>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</si>
  <si>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</si>
  <si>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</si>
  <si>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</si>
  <si>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</si>
  <si>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</si>
  <si>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</si>
  <si>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</si>
  <si>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</si>
  <si>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</si>
  <si>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</si>
  <si>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</si>
  <si>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</si>
  <si>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</si>
  <si>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</si>
  <si>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</si>
  <si>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</si>
  <si>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</si>
  <si>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</si>
  <si>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</si>
  <si>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</si>
  <si>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</si>
  <si>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</si>
  <si>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</si>
  <si>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</si>
  <si>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</si>
  <si>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</si>
  <si>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</si>
  <si>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</si>
  <si>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</si>
  <si>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</si>
  <si>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</si>
  <si>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</si>
  <si>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</si>
  <si>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</si>
  <si>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</si>
  <si>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</si>
  <si>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</si>
  <si>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</si>
  <si>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</si>
  <si>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</si>
  <si>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</si>
  <si>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</si>
  <si>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</si>
  <si>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</si>
  <si>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</si>
  <si>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</si>
  <si>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</si>
  <si>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</si>
  <si>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</si>
  <si>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</si>
  <si>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</si>
  <si>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</si>
  <si>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</si>
  <si>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</si>
  <si>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</si>
  <si>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</si>
  <si>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</si>
  <si>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</si>
  <si>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</si>
  <si>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</si>
  <si>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</si>
  <si>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</si>
  <si>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</si>
  <si>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</si>
  <si>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</si>
  <si>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</si>
  <si>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</si>
  <si>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</si>
  <si>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</si>
  <si>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</si>
  <si>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</si>
  <si>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</si>
  <si>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</si>
  <si>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</si>
  <si>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</si>
  <si>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</si>
  <si>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</si>
  <si>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</si>
  <si>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</si>
  <si>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</si>
  <si>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</si>
  <si>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</si>
  <si>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</si>
  <si>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</si>
  <si>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</si>
  <si>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</si>
  <si>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</si>
  <si>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</si>
  <si>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</si>
  <si>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</si>
  <si>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</si>
  <si>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</si>
  <si>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</si>
  <si>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</si>
  <si>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</si>
  <si>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</si>
  <si>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</si>
  <si>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</si>
  <si>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</si>
  <si>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</si>
  <si>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</si>
  <si>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</si>
  <si>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</si>
  <si>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</si>
  <si>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</si>
  <si>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</si>
  <si>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</si>
  <si>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</si>
  <si>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</si>
  <si>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</si>
  <si>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</si>
  <si>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</si>
  <si>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</si>
  <si>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</si>
  <si>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</si>
  <si>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</si>
  <si>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</si>
  <si>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</si>
  <si>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</si>
  <si>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</si>
  <si>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</si>
  <si>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</si>
  <si>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</si>
  <si>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</si>
  <si>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</si>
  <si>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</si>
  <si>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</si>
  <si>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</si>
  <si>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</si>
  <si>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</si>
  <si>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</si>
  <si>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</si>
  <si>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</si>
  <si>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</si>
  <si>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</si>
  <si>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</si>
  <si>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</si>
  <si>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</si>
  <si>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</si>
  <si>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</si>
  <si>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</si>
  <si>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</si>
  <si>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</si>
  <si>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</si>
  <si>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</si>
  <si>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</si>
  <si>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</si>
  <si>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</si>
  <si>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</si>
  <si>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</si>
  <si>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</si>
  <si>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</si>
  <si>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</si>
  <si>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</si>
  <si>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</si>
  <si>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</si>
  <si>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</si>
  <si>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</si>
  <si>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</si>
  <si>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</si>
  <si>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</si>
  <si>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</si>
  <si>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</si>
  <si>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</si>
  <si>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</si>
  <si>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</si>
  <si>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</si>
  <si>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</si>
  <si>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</si>
  <si>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</si>
  <si>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</si>
  <si>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</si>
  <si>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</si>
  <si>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</si>
  <si>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</si>
  <si>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</si>
  <si>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</si>
  <si>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</si>
  <si>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</si>
  <si>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</si>
  <si>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</si>
  <si>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</si>
  <si>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</si>
  <si>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</si>
  <si>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</si>
  <si>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</si>
  <si>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</si>
  <si>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</si>
  <si>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</si>
  <si>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</si>
  <si>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</si>
  <si>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</si>
  <si>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</si>
  <si>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</si>
  <si>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</si>
  <si>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</si>
  <si>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</si>
  <si>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</si>
  <si>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</si>
  <si>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</si>
  <si>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</si>
  <si>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</si>
  <si>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</si>
  <si>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</si>
  <si>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</si>
  <si>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</si>
  <si>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</si>
  <si>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</si>
  <si>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</si>
  <si>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</si>
  <si>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</si>
  <si>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</si>
  <si>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</si>
  <si>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</si>
  <si>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</si>
  <si>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</si>
  <si>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</si>
  <si>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</si>
  <si>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</si>
  <si>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</si>
  <si>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</si>
  <si>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</si>
  <si>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</si>
  <si>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</si>
  <si>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</si>
  <si>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</si>
  <si>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</si>
  <si>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</si>
  <si>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</si>
  <si>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</si>
  <si>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</si>
  <si>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</si>
  <si>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</si>
  <si>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</si>
  <si>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</si>
  <si>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</si>
  <si>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</si>
  <si>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</si>
  <si>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</si>
  <si>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</si>
  <si>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</si>
  <si>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</si>
  <si>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</si>
  <si>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</si>
  <si>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</si>
  <si>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</si>
  <si>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</si>
  <si>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</si>
  <si>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</si>
  <si>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</si>
  <si>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</si>
  <si>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</si>
  <si>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</si>
  <si>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</si>
  <si>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</si>
  <si>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</si>
  <si>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</si>
  <si>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</si>
  <si>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</si>
  <si>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</si>
  <si>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</si>
  <si>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</si>
  <si>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</si>
  <si>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</si>
  <si>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</si>
  <si>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</si>
  <si>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</si>
  <si>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</si>
  <si>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</si>
  <si>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</si>
  <si>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</si>
  <si>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</si>
  <si>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</si>
  <si>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</si>
  <si>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</si>
  <si>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</si>
  <si>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</si>
  <si>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</si>
  <si>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</si>
  <si>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</si>
  <si>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</si>
  <si>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</si>
  <si>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</si>
  <si>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</si>
  <si>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</si>
  <si>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</si>
  <si>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</si>
  <si>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</si>
  <si>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</si>
  <si>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</si>
  <si>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</si>
  <si>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</si>
  <si>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</si>
  <si>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</si>
  <si>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</si>
  <si>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</si>
  <si>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</si>
  <si>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</si>
  <si>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</si>
  <si>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</si>
  <si>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</si>
  <si>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</si>
  <si>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</si>
  <si>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</si>
  <si>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</si>
  <si>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</si>
  <si>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</si>
  <si>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</si>
  <si>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</si>
  <si>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</si>
  <si>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</si>
  <si>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</si>
  <si>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</si>
  <si>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</si>
  <si>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</si>
  <si>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</si>
  <si>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</si>
  <si>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</si>
  <si>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</si>
  <si>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</si>
  <si>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</si>
  <si>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</si>
  <si>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</si>
  <si>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</si>
  <si>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</si>
  <si>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</si>
  <si>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</si>
  <si>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</si>
  <si>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</si>
  <si>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</si>
  <si>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</si>
  <si>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</si>
  <si>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</si>
  <si>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</si>
  <si>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</si>
  <si>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</si>
  <si>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</si>
  <si>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</si>
  <si>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</si>
  <si>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</si>
  <si>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</si>
  <si>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</si>
  <si>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</si>
  <si>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</si>
  <si>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</si>
  <si>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</si>
  <si>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</si>
  <si>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</si>
  <si>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</si>
  <si>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</si>
  <si>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</si>
  <si>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</si>
  <si>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</si>
  <si>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</si>
  <si>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</si>
  <si>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</si>
  <si>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</si>
  <si>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</si>
  <si>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</si>
  <si>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</si>
  <si>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</si>
  <si>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</si>
  <si>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</si>
  <si>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</si>
  <si>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</si>
  <si>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</si>
  <si>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</si>
  <si>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</si>
  <si>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</si>
  <si>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</si>
  <si>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</si>
  <si>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</si>
  <si>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</si>
  <si>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</si>
  <si>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</si>
  <si>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</si>
  <si>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</si>
  <si>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</si>
  <si>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</si>
  <si>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</si>
  <si>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</si>
  <si>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</si>
  <si>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</si>
  <si>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</si>
  <si>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</si>
  <si>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</si>
  <si>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</si>
  <si>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</si>
  <si>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</si>
  <si>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</si>
  <si>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</si>
  <si>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</si>
  <si>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</si>
  <si>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</si>
  <si>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</si>
  <si>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</si>
  <si>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</si>
  <si>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</si>
  <si>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</si>
  <si>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</si>
  <si>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</si>
  <si>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</si>
  <si>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</si>
  <si>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</si>
  <si>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</si>
  <si>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</si>
  <si>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</si>
  <si>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</si>
  <si>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</si>
  <si>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</si>
  <si>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</si>
  <si>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</si>
  <si>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</si>
  <si>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</si>
  <si>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</si>
  <si>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</si>
  <si>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</si>
  <si>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</si>
  <si>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</si>
  <si>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</si>
  <si>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</si>
  <si>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</si>
  <si>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</si>
  <si>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</si>
  <si>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</si>
  <si>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</si>
  <si>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</si>
  <si>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</si>
  <si>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</si>
  <si>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</si>
  <si>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</si>
  <si>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</si>
  <si>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</si>
  <si>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</si>
  <si>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</si>
  <si>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</si>
  <si>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</si>
  <si>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</si>
  <si>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</si>
  <si>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</si>
  <si>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</si>
  <si>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</si>
  <si>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</si>
  <si>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</si>
  <si>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</si>
  <si>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</si>
  <si>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</si>
  <si>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</si>
  <si>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</si>
  <si>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</si>
  <si>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</si>
  <si>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</si>
  <si>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</si>
  <si>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</si>
  <si>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</si>
  <si>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</si>
  <si>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</si>
  <si>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</si>
  <si>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</si>
  <si>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</si>
  <si>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</si>
  <si>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</si>
  <si>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</si>
  <si>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</si>
  <si>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</si>
  <si>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</si>
  <si>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</si>
  <si>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</si>
  <si>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</si>
  <si>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</si>
  <si>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</si>
  <si>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</si>
  <si>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</si>
  <si>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</si>
  <si>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</si>
  <si>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</si>
  <si>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</si>
  <si>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</si>
  <si>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</si>
  <si>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</si>
  <si>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</si>
  <si>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</si>
  <si>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</si>
  <si>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</si>
  <si>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</si>
  <si>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</si>
  <si>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</si>
  <si>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</si>
  <si>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</si>
  <si>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</si>
  <si>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</si>
  <si>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</si>
  <si>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</si>
  <si>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</si>
  <si>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</si>
  <si>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</si>
  <si>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</si>
  <si>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</si>
  <si>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</si>
  <si>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</si>
  <si>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</si>
  <si>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</si>
  <si>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</si>
  <si>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</si>
  <si>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</si>
  <si>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</si>
  <si>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</si>
  <si>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</si>
  <si>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</si>
  <si>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</si>
  <si>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</si>
  <si>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</si>
  <si>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</si>
  <si>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</si>
  <si>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</si>
  <si>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</si>
  <si>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</si>
  <si>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</si>
  <si>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</si>
  <si>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</si>
  <si>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</si>
  <si>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</si>
  <si>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</si>
  <si>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</si>
  <si>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</si>
  <si>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</si>
  <si>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</si>
  <si>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</si>
  <si>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</si>
  <si>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</si>
  <si>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</si>
  <si>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</si>
  <si>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</si>
  <si>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</si>
  <si>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</si>
  <si>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</si>
  <si>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</si>
  <si>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</si>
  <si>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</si>
  <si>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</si>
  <si>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</si>
  <si>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</si>
  <si>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</si>
  <si>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</si>
  <si>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</si>
  <si>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</si>
  <si>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</si>
  <si>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</si>
  <si>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</si>
  <si>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</si>
  <si>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</si>
  <si>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</si>
  <si>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</si>
  <si>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</si>
  <si>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</si>
  <si>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</si>
  <si>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</si>
  <si>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</si>
  <si>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</si>
  <si>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</si>
  <si>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</si>
  <si>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</si>
  <si>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</si>
  <si>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</si>
  <si>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</si>
  <si>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</si>
  <si>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</si>
  <si>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</si>
  <si>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</si>
  <si>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</si>
  <si>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</si>
  <si>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</si>
  <si>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</si>
  <si>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</si>
  <si>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</si>
  <si>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</si>
  <si>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</si>
  <si>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</si>
  <si>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</si>
  <si>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</si>
  <si>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</si>
  <si>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</si>
  <si>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</si>
  <si>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</si>
  <si>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</si>
  <si>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</si>
  <si>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</si>
  <si>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</si>
  <si>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</si>
  <si>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</si>
  <si>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</si>
  <si>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</si>
  <si>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</si>
  <si>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</si>
  <si>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</si>
  <si>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</si>
  <si>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</si>
  <si>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</si>
  <si>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</si>
  <si>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</si>
  <si>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</si>
  <si>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</si>
  <si>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</si>
  <si>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</si>
  <si>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</si>
  <si>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</si>
  <si>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</si>
  <si>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</si>
  <si>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</si>
  <si>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</si>
  <si>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</si>
  <si>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</si>
  <si>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</si>
  <si>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</si>
  <si>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</si>
  <si>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</si>
  <si>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</si>
  <si>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</si>
  <si>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</si>
  <si>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</si>
  <si>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</si>
  <si>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</si>
  <si>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</si>
  <si>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</si>
  <si>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</si>
  <si>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</si>
  <si>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</si>
  <si>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</si>
  <si>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</si>
  <si>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</si>
  <si>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</si>
  <si>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</si>
  <si>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</si>
  <si>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</si>
  <si>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</si>
  <si>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</si>
  <si>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</si>
  <si>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</si>
  <si>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</si>
  <si>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</si>
  <si>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</si>
  <si>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</si>
  <si>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</si>
  <si>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</si>
  <si>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</si>
  <si>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</si>
  <si>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</si>
  <si>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</si>
  <si>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</si>
  <si>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</si>
  <si>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</si>
  <si>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</si>
  <si>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</si>
  <si>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</si>
  <si>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</si>
  <si>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</si>
  <si>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</si>
  <si>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</si>
  <si>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</si>
  <si>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</si>
  <si>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</si>
  <si>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</si>
  <si>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</si>
  <si>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</si>
  <si>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</si>
  <si>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</si>
  <si>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</si>
  <si>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</si>
  <si>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</si>
  <si>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</si>
  <si>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</si>
  <si>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</si>
  <si>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</si>
  <si>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</si>
  <si>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</si>
  <si>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</si>
  <si>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</si>
  <si>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</si>
  <si>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</si>
  <si>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</si>
  <si>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</si>
  <si>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</si>
  <si>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</si>
  <si>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</si>
  <si>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</si>
  <si>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</si>
  <si>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</si>
  <si>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</si>
  <si>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</si>
  <si>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</si>
  <si>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</si>
  <si>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</si>
  <si>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</si>
  <si>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</si>
  <si>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</si>
  <si>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</si>
  <si>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</si>
  <si>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</si>
  <si>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</si>
  <si>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</si>
  <si>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</si>
  <si>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</si>
  <si>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</si>
  <si>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</si>
  <si>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</si>
  <si>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</si>
  <si>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</si>
  <si>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</si>
  <si>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</si>
  <si>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</si>
  <si>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</si>
  <si>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</si>
  <si>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</si>
  <si>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</si>
  <si>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</si>
  <si>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</si>
  <si>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</si>
  <si>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</si>
  <si>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</si>
  <si>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</si>
  <si>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</si>
  <si>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</si>
  <si>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</si>
  <si>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</si>
  <si>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</si>
  <si>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</si>
  <si>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</si>
  <si>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</si>
  <si>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</si>
  <si>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</si>
  <si>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</si>
  <si>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</si>
  <si>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</si>
  <si>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</si>
  <si>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</si>
  <si>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</si>
  <si>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</si>
  <si>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</si>
  <si>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</si>
  <si>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</si>
  <si>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</si>
  <si>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</si>
  <si>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</si>
  <si>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</si>
  <si>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</si>
  <si>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</si>
  <si>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</si>
  <si>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</si>
  <si>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</si>
  <si>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</si>
  <si>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</si>
  <si>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</si>
  <si>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</si>
  <si>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</si>
  <si>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</si>
  <si>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</si>
  <si>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</si>
  <si>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</si>
  <si>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</si>
  <si>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</si>
  <si>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</si>
  <si>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</si>
  <si>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</si>
  <si>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</si>
  <si>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</si>
  <si>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</si>
  <si>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</si>
  <si>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</si>
  <si>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</si>
  <si>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</si>
  <si>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</si>
  <si>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</si>
  <si>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</si>
  <si>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</si>
  <si>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</si>
  <si>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</si>
  <si>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</si>
  <si>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</si>
  <si>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</si>
  <si>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</si>
  <si>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</si>
  <si>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</si>
  <si>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</si>
  <si>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</si>
  <si>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</si>
  <si>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</si>
  <si>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</si>
  <si>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</si>
  <si>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</si>
  <si>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</si>
  <si>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</si>
  <si>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</si>
  <si>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</si>
  <si>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</si>
  <si>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</si>
  <si>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</si>
  <si>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</si>
  <si>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</si>
  <si>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</si>
  <si>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</si>
  <si>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</si>
  <si>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</si>
  <si>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</si>
  <si>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</si>
  <si>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</si>
  <si>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</si>
  <si>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</si>
  <si>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</si>
  <si>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</si>
  <si>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</si>
  <si>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</si>
  <si>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</si>
  <si>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</si>
  <si>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</si>
  <si>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</si>
  <si>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</si>
  <si>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</si>
  <si>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</si>
  <si>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</si>
  <si>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</si>
  <si>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</si>
  <si>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</si>
  <si>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</si>
  <si>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</si>
  <si>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</si>
  <si>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</si>
  <si>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</si>
  <si>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</si>
  <si>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</si>
  <si>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</si>
  <si>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</si>
  <si>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</si>
  <si>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</si>
  <si>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</si>
  <si>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</si>
  <si>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</si>
  <si>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</si>
  <si>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</si>
  <si>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</si>
  <si>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</si>
  <si>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</si>
  <si>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</si>
  <si>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</si>
  <si>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</si>
  <si>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</si>
  <si>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</si>
  <si>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</si>
  <si>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</si>
  <si>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</si>
  <si>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</si>
  <si>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</si>
  <si>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</si>
  <si>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</si>
  <si>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</si>
  <si>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</si>
  <si>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</si>
  <si>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</si>
  <si>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</si>
  <si>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</si>
  <si>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</si>
  <si>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</si>
  <si>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</si>
  <si>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</si>
  <si>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</si>
  <si>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</si>
  <si>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</si>
  <si>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</si>
  <si>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</si>
  <si>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</si>
  <si>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</si>
  <si>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</si>
  <si>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</si>
  <si>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</si>
  <si>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</si>
  <si>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</si>
  <si>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</si>
  <si>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</si>
  <si>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</si>
  <si>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</si>
  <si>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</si>
  <si>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</si>
  <si>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</si>
  <si>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</si>
  <si>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</si>
  <si>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</si>
  <si>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</si>
  <si>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</si>
  <si>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</si>
  <si>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</si>
  <si>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</si>
  <si>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</si>
  <si>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</si>
  <si>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</si>
  <si>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</si>
  <si>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</si>
  <si>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</si>
  <si>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</si>
  <si>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</si>
  <si>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</si>
  <si>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</si>
  <si>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</si>
  <si>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</si>
  <si>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</si>
  <si>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</si>
  <si>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</si>
  <si>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</si>
  <si>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</si>
  <si>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</si>
  <si>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</si>
  <si>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</si>
  <si>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</si>
  <si>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</si>
  <si>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</si>
  <si>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</si>
  <si>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</si>
  <si>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</si>
  <si>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</si>
  <si>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</si>
  <si>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</si>
  <si>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</si>
  <si>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</si>
  <si>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</si>
  <si>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</si>
  <si>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</si>
  <si>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</si>
  <si>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</si>
  <si>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</si>
  <si>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</si>
  <si>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</si>
  <si>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</si>
  <si>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</si>
  <si>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</si>
  <si>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</si>
  <si>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</si>
  <si>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</si>
  <si>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</si>
  <si>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</si>
  <si>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</si>
  <si>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</si>
  <si>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</si>
  <si>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</si>
  <si>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</si>
  <si>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</si>
  <si>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</si>
  <si>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</si>
  <si>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</si>
  <si>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</si>
  <si>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</si>
  <si>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</si>
  <si>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</si>
  <si>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</si>
  <si>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</si>
  <si>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</si>
  <si>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</si>
  <si>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</si>
  <si>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</si>
  <si>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</si>
  <si>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</si>
  <si>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</si>
  <si>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</si>
  <si>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</si>
  <si>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</si>
  <si>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</si>
  <si>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</si>
  <si>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</si>
  <si>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</si>
  <si>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</si>
  <si>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</si>
  <si>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</si>
  <si>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</si>
  <si>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</si>
  <si>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</si>
  <si>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</si>
  <si>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</si>
  <si>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</si>
  <si>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</si>
  <si>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</si>
  <si>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</si>
  <si>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</si>
  <si>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</si>
  <si>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</si>
  <si>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</si>
  <si>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</si>
  <si>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</si>
  <si>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</si>
  <si>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</si>
  <si>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</si>
  <si>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</si>
  <si>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</si>
  <si>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</si>
  <si>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</si>
  <si>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</si>
  <si>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</si>
  <si>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</si>
  <si>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</si>
  <si>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</si>
  <si>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</si>
  <si>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</si>
  <si>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</si>
  <si>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</si>
  <si>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</si>
  <si>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</si>
  <si>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</si>
  <si>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</si>
  <si>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</si>
  <si>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</si>
  <si>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</si>
  <si>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</si>
  <si>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</si>
  <si>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</si>
  <si>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</si>
  <si>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</si>
  <si>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</si>
  <si>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</si>
  <si>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</si>
  <si>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</si>
  <si>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</si>
  <si>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</si>
  <si>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</si>
  <si>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</si>
  <si>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</si>
  <si>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</si>
  <si>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</si>
  <si>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</si>
  <si>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</si>
  <si>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</si>
  <si>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</si>
  <si>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</si>
  <si>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</si>
  <si>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</si>
  <si>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</si>
  <si>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</si>
  <si>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</si>
  <si>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</si>
  <si>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</si>
  <si>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</si>
  <si>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</si>
  <si>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</si>
  <si>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</si>
  <si>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</si>
  <si>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</si>
  <si>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</si>
  <si>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</si>
  <si>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</si>
  <si>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</si>
  <si>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</si>
  <si>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</si>
  <si>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</si>
  <si>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</si>
  <si>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</si>
  <si>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</si>
  <si>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</si>
  <si>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</si>
  <si>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</si>
  <si>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</si>
  <si>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</si>
  <si>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</si>
  <si>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</si>
  <si>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</si>
  <si>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</si>
  <si>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</si>
  <si>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</si>
  <si>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</si>
  <si>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</si>
  <si>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</si>
  <si>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</si>
  <si>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</si>
  <si>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</si>
  <si>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</si>
  <si>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</si>
  <si>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</si>
  <si>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</si>
  <si>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</si>
  <si>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</si>
  <si>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</si>
  <si>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</si>
  <si>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</si>
  <si>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</si>
  <si>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</si>
  <si>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</si>
  <si>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</si>
  <si>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</si>
  <si>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</si>
  <si>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</si>
  <si>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</si>
  <si>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</si>
  <si>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</si>
  <si>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</si>
  <si>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</si>
  <si>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</si>
  <si>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</si>
  <si>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</si>
  <si>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</si>
  <si>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</si>
  <si>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</si>
  <si>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</si>
  <si>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</si>
  <si>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</si>
  <si>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</si>
  <si>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</si>
  <si>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</si>
  <si>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</si>
  <si>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</si>
  <si>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</si>
  <si>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</si>
  <si>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</si>
  <si>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</si>
  <si>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</si>
  <si>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</si>
  <si>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</si>
  <si>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</si>
  <si>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</si>
  <si>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</si>
  <si>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</si>
  <si>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</si>
  <si>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</si>
  <si>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</si>
  <si>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</si>
  <si>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</si>
  <si>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</si>
  <si>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</si>
  <si>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</si>
  <si>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</si>
  <si>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</si>
  <si>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</si>
  <si>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</si>
  <si>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</si>
  <si>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</si>
  <si>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</si>
  <si>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</si>
  <si>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</si>
  <si>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</si>
  <si>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</si>
  <si>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</si>
  <si>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</si>
  <si>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</si>
  <si>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</si>
  <si>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</si>
  <si>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</si>
  <si>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</si>
  <si>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</si>
  <si>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</si>
  <si>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</si>
  <si>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</si>
  <si>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</si>
  <si>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</si>
  <si>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</si>
  <si>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</si>
  <si>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</si>
  <si>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</si>
  <si>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</si>
  <si>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</si>
  <si>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</si>
  <si>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</si>
  <si>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</si>
  <si>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</si>
  <si>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</si>
  <si>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</si>
  <si>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</si>
  <si>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</si>
  <si>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</si>
  <si>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</si>
  <si>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</si>
  <si>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</si>
  <si>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</si>
  <si>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</si>
  <si>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</si>
  <si>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</si>
  <si>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</si>
  <si>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</si>
  <si>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</si>
  <si>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</si>
  <si>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</si>
  <si>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</si>
  <si>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</si>
  <si>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</si>
  <si>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</si>
  <si>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</si>
  <si>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</si>
  <si>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</si>
  <si>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</si>
  <si>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</si>
  <si>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</si>
  <si>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</si>
  <si>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</si>
  <si>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</si>
  <si>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</si>
  <si>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</si>
  <si>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</si>
  <si>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</si>
  <si>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</si>
  <si>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</si>
  <si>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</si>
  <si>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</si>
  <si>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</si>
  <si>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</si>
  <si>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</si>
  <si>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</si>
  <si>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</si>
  <si>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</si>
  <si>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</si>
  <si>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</si>
  <si>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</si>
  <si>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</si>
  <si>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</si>
  <si>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</si>
  <si>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</si>
  <si>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</si>
  <si>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</si>
  <si>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</si>
  <si>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</si>
  <si>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</si>
  <si>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</si>
  <si>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</si>
  <si>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</si>
  <si>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</si>
  <si>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</si>
  <si>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</si>
  <si>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</si>
  <si>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</si>
  <si>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</si>
  <si>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</si>
  <si>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</si>
  <si>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</si>
  <si>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</si>
  <si>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</si>
  <si>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</si>
  <si>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</si>
  <si>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</si>
  <si>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</si>
  <si>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</si>
  <si>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</si>
  <si>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</si>
  <si>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</si>
  <si>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</si>
  <si>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</si>
  <si>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</si>
  <si>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</si>
  <si>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</si>
  <si>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</si>
  <si>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</si>
  <si>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</si>
  <si>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</si>
  <si>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</si>
  <si>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</si>
  <si>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</si>
  <si>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</si>
  <si>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</si>
  <si>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</si>
  <si>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</si>
  <si>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</si>
  <si>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</si>
  <si>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</si>
  <si>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</si>
  <si>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</si>
  <si>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</si>
  <si>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</si>
  <si>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</si>
  <si>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</si>
  <si>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</si>
  <si>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</si>
  <si>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</si>
  <si>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</si>
  <si>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</si>
  <si>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</si>
  <si>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</si>
  <si>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</si>
  <si>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</si>
  <si>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</si>
  <si>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</si>
  <si>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</si>
  <si>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</si>
  <si>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</si>
  <si>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</si>
  <si>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</si>
  <si>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</si>
  <si>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</si>
  <si>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</si>
  <si>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</si>
  <si>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</si>
  <si>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</si>
  <si>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</si>
  <si>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</si>
  <si>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</si>
  <si>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</si>
  <si>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</si>
  <si>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</si>
  <si>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</si>
  <si>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</si>
  <si>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</si>
  <si>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</si>
  <si>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</si>
  <si>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</si>
  <si>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</si>
  <si>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</si>
  <si>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</si>
  <si>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</si>
  <si>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</si>
  <si>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</si>
  <si>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</si>
  <si>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</si>
  <si>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</si>
  <si>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</si>
  <si>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</si>
  <si>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</si>
  <si>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</si>
  <si>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</si>
  <si>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</si>
  <si>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</si>
  <si>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</si>
  <si>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</si>
  <si>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</si>
  <si>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</si>
  <si>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</si>
  <si>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</si>
  <si>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</si>
  <si>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</si>
  <si>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</si>
  <si>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</si>
  <si>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</si>
  <si>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</si>
  <si>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</si>
  <si>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</si>
  <si>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</si>
  <si>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</si>
  <si>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</si>
  <si>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</si>
  <si>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</si>
  <si>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</si>
  <si>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</si>
  <si>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</si>
  <si>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</si>
  <si>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</si>
  <si>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</si>
  <si>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</si>
  <si>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</si>
  <si>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</si>
  <si>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</si>
  <si>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</si>
  <si>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</si>
  <si>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</si>
  <si>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</si>
  <si>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</si>
  <si>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</si>
  <si>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</si>
  <si>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</si>
  <si>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</si>
  <si>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</si>
  <si>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</si>
  <si>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</si>
  <si>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</si>
  <si>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</si>
  <si>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</si>
  <si>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</si>
  <si>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</si>
  <si>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</si>
  <si>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</si>
  <si>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</si>
  <si>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</si>
  <si>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</si>
  <si>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</si>
  <si>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</si>
  <si>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</si>
  <si>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</si>
  <si>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</si>
  <si>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</si>
  <si>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</si>
  <si>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</si>
  <si>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</si>
  <si>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</si>
  <si>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</si>
  <si>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</si>
  <si>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</si>
  <si>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</si>
  <si>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</si>
  <si>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</si>
  <si>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</si>
  <si>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</si>
  <si>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</si>
  <si>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</si>
  <si>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</si>
  <si>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</si>
  <si>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</si>
  <si>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</si>
  <si>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</si>
  <si>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</si>
  <si>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</si>
  <si>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</si>
  <si>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</si>
  <si>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</si>
  <si>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</si>
  <si>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</si>
  <si>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</si>
  <si>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</si>
  <si>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</si>
  <si>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</si>
  <si>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</si>
  <si>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</si>
  <si>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</si>
  <si>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</si>
  <si>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</si>
  <si>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</si>
  <si>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</si>
  <si>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</si>
  <si>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</si>
  <si>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</si>
  <si>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</si>
  <si>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</si>
  <si>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</si>
  <si>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</si>
  <si>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</si>
  <si>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</si>
  <si>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</si>
  <si>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</si>
  <si>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</si>
  <si>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</si>
  <si>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</si>
  <si>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</si>
  <si>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</si>
  <si>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</si>
  <si>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</si>
  <si>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</si>
  <si>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</si>
  <si>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</si>
  <si>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</si>
  <si>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</si>
  <si>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</si>
  <si>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</si>
  <si>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</si>
  <si>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</si>
  <si>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</si>
  <si>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</si>
  <si>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</si>
  <si>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</si>
  <si>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</si>
  <si>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</si>
  <si>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</si>
  <si>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</si>
  <si>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</si>
  <si>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</si>
  <si>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</si>
  <si>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</si>
  <si>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</si>
  <si>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</si>
  <si>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</si>
  <si>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</si>
  <si>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</si>
  <si>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</si>
  <si>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</si>
  <si>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</si>
  <si>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</si>
  <si>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</si>
  <si>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</si>
  <si>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</si>
  <si>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</si>
  <si>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</si>
  <si>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</si>
  <si>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</si>
  <si>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</si>
  <si>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</si>
  <si>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</si>
  <si>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</si>
  <si>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</si>
  <si>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</si>
  <si>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</si>
  <si>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</si>
  <si>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</si>
  <si>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</si>
  <si>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</si>
  <si>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</si>
  <si>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</si>
  <si>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</si>
  <si>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</si>
  <si>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</si>
  <si>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</si>
  <si>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</si>
  <si>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</si>
  <si>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</si>
  <si>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</si>
  <si>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</si>
  <si>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</si>
  <si>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</si>
  <si>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</si>
  <si>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</si>
  <si>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</si>
  <si>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</si>
  <si>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</si>
  <si>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</si>
  <si>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</si>
  <si>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</si>
  <si>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</si>
  <si>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</si>
  <si>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</si>
  <si>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</si>
  <si>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</si>
  <si>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</si>
  <si>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</si>
  <si>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</si>
  <si>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</si>
  <si>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</si>
  <si>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</si>
  <si>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</si>
  <si>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</si>
  <si>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</si>
  <si>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</si>
  <si>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</si>
  <si>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</si>
  <si>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</si>
  <si>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</si>
  <si>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</si>
  <si>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</si>
  <si>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</si>
  <si>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</si>
  <si>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</si>
  <si>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</si>
  <si>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</si>
  <si>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</si>
  <si>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</si>
  <si>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</si>
  <si>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</si>
  <si>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</si>
  <si>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</si>
  <si>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</si>
  <si>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</si>
  <si>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</si>
  <si>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</si>
  <si>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</si>
  <si>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</si>
  <si>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</si>
  <si>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</si>
  <si>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</si>
  <si>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</si>
  <si>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</si>
  <si>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</si>
  <si>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</si>
  <si>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</si>
  <si>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</si>
  <si>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</si>
  <si>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</si>
  <si>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</si>
  <si>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</si>
  <si>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</si>
  <si>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</si>
  <si>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</si>
  <si>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</si>
  <si>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</si>
  <si>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</si>
  <si>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</si>
  <si>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</si>
  <si>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</si>
  <si>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</si>
  <si>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</si>
  <si>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</si>
  <si>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</si>
  <si>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</si>
  <si>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</si>
  <si>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</si>
  <si>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</si>
  <si>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</si>
  <si>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</si>
  <si>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</si>
  <si>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</si>
  <si>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</si>
  <si>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</si>
  <si>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</si>
  <si>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</si>
  <si>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</si>
  <si>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</si>
  <si>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</si>
  <si>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</si>
  <si>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</si>
  <si>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</si>
  <si>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</si>
  <si>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</si>
  <si>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</si>
  <si>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</si>
  <si>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</si>
  <si>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</si>
  <si>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</si>
  <si>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</si>
  <si>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</si>
  <si>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</si>
  <si>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</si>
  <si>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</si>
  <si>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</si>
  <si>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</si>
  <si>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</si>
  <si>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</si>
  <si>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</si>
  <si>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</si>
  <si>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</si>
  <si>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</si>
  <si>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</si>
  <si>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</si>
  <si>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</si>
  <si>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</si>
  <si>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</si>
  <si>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</si>
  <si>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</si>
  <si>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</si>
  <si>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</si>
  <si>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</si>
  <si>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</si>
  <si>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</si>
  <si>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</si>
  <si>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</si>
  <si>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</si>
  <si>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</si>
  <si>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</si>
  <si>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</si>
  <si>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</si>
  <si>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</si>
  <si>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</si>
  <si>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</si>
  <si>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</si>
  <si>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</si>
  <si>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</si>
  <si>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</si>
  <si>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</si>
  <si>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</si>
  <si>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</si>
  <si>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</si>
  <si>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</si>
  <si>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</si>
  <si>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</si>
  <si>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</si>
  <si>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</si>
  <si>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</si>
  <si>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</si>
  <si>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</si>
  <si>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</si>
  <si>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</si>
  <si>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</si>
  <si>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</si>
  <si>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</si>
  <si>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</si>
  <si>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</si>
  <si>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</si>
  <si>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</si>
  <si>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</si>
  <si>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</si>
  <si>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</si>
  <si>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</si>
  <si>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</si>
  <si>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</si>
  <si>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</si>
  <si>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</si>
  <si>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</si>
  <si>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</si>
  <si>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</si>
  <si>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</si>
  <si>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</si>
  <si>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</si>
  <si>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</si>
  <si>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</si>
  <si>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</si>
  <si>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</si>
  <si>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</si>
  <si>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</si>
  <si>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</si>
  <si>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</si>
  <si>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</si>
  <si>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</si>
  <si>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</si>
  <si>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</si>
  <si>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</si>
  <si>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</si>
  <si>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</si>
  <si>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</si>
  <si>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</si>
  <si>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</si>
  <si>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</si>
  <si>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</si>
  <si>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</si>
  <si>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</si>
  <si>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</si>
  <si>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</si>
  <si>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</si>
  <si>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</si>
  <si>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</si>
  <si>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</si>
  <si>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</si>
  <si>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</si>
  <si>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</si>
  <si>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</si>
  <si>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</si>
  <si>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</si>
  <si>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</si>
  <si>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</si>
  <si>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</si>
  <si>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</si>
  <si>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</si>
  <si>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</si>
  <si>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</si>
  <si>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</si>
  <si>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</si>
  <si>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</si>
  <si>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</si>
  <si>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</si>
  <si>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</si>
  <si>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</si>
  <si>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</si>
  <si>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</si>
  <si>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</si>
  <si>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</si>
  <si>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</si>
  <si>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</si>
  <si>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</si>
  <si>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</si>
  <si>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</si>
  <si>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</si>
  <si>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</si>
  <si>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</si>
  <si>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</si>
  <si>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</si>
  <si>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</si>
  <si>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</si>
  <si>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</si>
  <si>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</si>
  <si>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</si>
  <si>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</si>
  <si>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</si>
  <si>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</si>
  <si>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</si>
  <si>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</si>
  <si>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</si>
  <si>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</si>
  <si>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</si>
  <si>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</si>
  <si>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</si>
  <si>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</si>
  <si>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</si>
  <si>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</si>
  <si>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</si>
  <si>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</si>
  <si>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</si>
  <si>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</si>
  <si>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</si>
  <si>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</si>
  <si>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</si>
  <si>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</si>
  <si>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</si>
  <si>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</si>
  <si>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</si>
  <si>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</si>
  <si>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</si>
  <si>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</si>
  <si>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</si>
  <si>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</si>
  <si>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</si>
  <si>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</si>
  <si>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</si>
  <si>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</si>
  <si>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</si>
  <si>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</si>
  <si>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</si>
  <si>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</si>
  <si>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</si>
  <si>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</si>
  <si>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</si>
  <si>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</si>
  <si>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</si>
  <si>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</si>
  <si>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</si>
  <si>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</si>
  <si>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</si>
  <si>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</si>
  <si>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</si>
  <si>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</si>
  <si>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</si>
  <si>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</si>
  <si>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</si>
  <si>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</si>
  <si>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</si>
  <si>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</si>
  <si>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</si>
  <si>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</si>
  <si>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</si>
  <si>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</si>
  <si>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</si>
  <si>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</si>
  <si>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</si>
  <si>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</si>
  <si>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</si>
  <si>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</si>
  <si>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</si>
  <si>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</si>
  <si>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</si>
  <si>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</si>
  <si>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</si>
  <si>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</si>
  <si>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</si>
  <si>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</si>
  <si>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</si>
  <si>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</si>
  <si>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</si>
  <si>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</si>
  <si>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</si>
  <si>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</si>
  <si>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</si>
  <si>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</si>
  <si>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</si>
  <si>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</si>
  <si>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</si>
  <si>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</si>
  <si>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</si>
  <si>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</si>
  <si>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</si>
  <si>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</si>
  <si>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</si>
  <si>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</si>
  <si>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</si>
  <si>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</si>
  <si>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</si>
  <si>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</si>
  <si>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</si>
  <si>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</si>
  <si>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</si>
  <si>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</si>
  <si>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</si>
  <si>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</si>
  <si>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</si>
  <si>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</si>
  <si>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</si>
  <si>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</si>
  <si>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</si>
  <si>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</si>
  <si>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</si>
  <si>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</si>
  <si>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</si>
  <si>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</si>
  <si>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</si>
  <si>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</si>
  <si>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</si>
  <si>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</si>
  <si>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</si>
  <si>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</si>
  <si>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</si>
  <si>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</si>
  <si>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</si>
  <si>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</si>
  <si>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</si>
  <si>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</si>
  <si>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</si>
  <si>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</si>
  <si>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</si>
  <si>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</si>
  <si>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</si>
  <si>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</si>
  <si>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</si>
  <si>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</si>
  <si>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</si>
  <si>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</si>
  <si>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</si>
  <si>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</si>
  <si>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</si>
  <si>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</si>
  <si>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</si>
  <si>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</si>
  <si>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</si>
  <si>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</si>
  <si>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</si>
  <si>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</si>
  <si>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</si>
  <si>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</si>
  <si>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</si>
  <si>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</si>
  <si>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</si>
  <si>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</si>
  <si>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</si>
  <si>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</si>
  <si>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</si>
  <si>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</si>
  <si>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</si>
  <si>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</si>
  <si>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</si>
  <si>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</si>
  <si>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</si>
  <si>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</si>
  <si>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</si>
  <si>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</si>
  <si>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</si>
  <si>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</si>
  <si>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</si>
  <si>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</si>
  <si>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</si>
  <si>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</si>
  <si>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</si>
  <si>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</si>
  <si>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</si>
  <si>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</si>
  <si>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</si>
  <si>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</si>
  <si>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</si>
  <si>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</si>
  <si>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</si>
  <si>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</si>
  <si>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</si>
  <si>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</si>
  <si>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</si>
  <si>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</si>
  <si>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</si>
  <si>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</si>
  <si>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</si>
  <si>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</si>
  <si>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</si>
  <si>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</si>
  <si>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</si>
  <si>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</si>
  <si>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</si>
  <si>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</si>
  <si>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</si>
  <si>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</si>
  <si>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</si>
  <si>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</si>
  <si>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</si>
  <si>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</si>
  <si>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</si>
  <si>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</si>
  <si>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</si>
  <si>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</si>
  <si>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</si>
  <si>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</si>
  <si>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</si>
  <si>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</si>
  <si>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</si>
  <si>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</si>
  <si>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</si>
  <si>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</si>
  <si>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</si>
  <si>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</si>
  <si>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</si>
  <si>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</si>
  <si>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</si>
  <si>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</si>
  <si>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</si>
  <si>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</si>
  <si>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</si>
  <si>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</si>
  <si>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</si>
  <si>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</si>
  <si>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</si>
  <si>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</si>
  <si>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</si>
  <si>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</si>
  <si>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</si>
  <si>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</si>
  <si>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</si>
  <si>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</si>
  <si>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</si>
  <si>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</si>
  <si>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</si>
  <si>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</si>
  <si>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</si>
  <si>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</si>
  <si>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</si>
  <si>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</si>
  <si>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</si>
  <si>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</si>
  <si>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</si>
  <si>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</si>
  <si>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</si>
  <si>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</si>
  <si>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</si>
  <si>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</si>
  <si>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</si>
  <si>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</si>
  <si>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</si>
  <si>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</si>
  <si>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</si>
  <si>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</si>
  <si>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</si>
  <si>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</si>
  <si>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</si>
  <si>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</si>
  <si>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</si>
  <si>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</si>
  <si>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</si>
  <si>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</si>
  <si>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</si>
  <si>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</si>
  <si>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</si>
  <si>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</si>
  <si>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</si>
  <si>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</si>
  <si>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</si>
  <si>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</si>
  <si>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</si>
  <si>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</si>
  <si>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</si>
  <si>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</si>
  <si>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</si>
  <si>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</si>
  <si>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</si>
  <si>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</si>
  <si>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</si>
  <si>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</si>
  <si>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</si>
  <si>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</si>
  <si>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</si>
  <si>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</si>
  <si>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</si>
  <si>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</si>
  <si>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</si>
  <si>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</si>
  <si>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</si>
  <si>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</si>
  <si>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</si>
  <si>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</si>
  <si>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</si>
  <si>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</si>
  <si>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</si>
  <si>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</si>
  <si>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</si>
  <si>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</si>
  <si>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</si>
  <si>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</si>
  <si>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</si>
  <si>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</si>
  <si>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</si>
  <si>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</si>
  <si>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</si>
  <si>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</si>
  <si>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</si>
  <si>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</si>
  <si>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</si>
  <si>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</si>
  <si>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</si>
  <si>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</si>
  <si>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</si>
  <si>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</si>
  <si>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</si>
  <si>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</si>
  <si>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</si>
  <si>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</si>
  <si>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</si>
  <si>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</si>
  <si>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</si>
  <si>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</si>
  <si>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</si>
  <si>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</si>
  <si>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</si>
  <si>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</si>
  <si>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</si>
  <si>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</si>
  <si>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</si>
  <si>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</si>
  <si>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</si>
  <si>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</si>
  <si>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</si>
  <si>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</si>
  <si>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</si>
  <si>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</si>
  <si>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</si>
  <si>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</si>
  <si>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</si>
  <si>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</si>
  <si>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</si>
  <si>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</si>
  <si>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</si>
  <si>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</si>
  <si>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</si>
  <si>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</si>
  <si>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</si>
  <si>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</si>
  <si>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</si>
  <si>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</si>
  <si>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</si>
  <si>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</si>
  <si>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</si>
  <si>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</si>
  <si>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</si>
  <si>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</si>
  <si>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</si>
  <si>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</si>
  <si>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</si>
  <si>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</si>
  <si>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</si>
  <si>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</si>
  <si>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</si>
  <si>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</si>
  <si>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</si>
  <si>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</si>
  <si>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</si>
  <si>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</si>
  <si>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</si>
  <si>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</si>
  <si>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</si>
  <si>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</si>
  <si>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</si>
  <si>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</si>
  <si>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</si>
  <si>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</si>
  <si>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</si>
  <si>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</si>
  <si>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</si>
  <si>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</si>
  <si>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</si>
  <si>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</si>
  <si>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</si>
  <si>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</si>
  <si>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</si>
  <si>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</si>
  <si>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</si>
  <si>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</si>
  <si>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</si>
  <si>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</si>
  <si>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</si>
  <si>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</si>
  <si>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</si>
  <si>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</si>
  <si>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</si>
  <si>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</si>
  <si>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</si>
  <si>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</si>
  <si>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</si>
  <si>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</si>
  <si>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</si>
  <si>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</si>
  <si>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</si>
  <si>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</si>
  <si>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</si>
  <si>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</si>
  <si>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</si>
  <si>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</si>
  <si>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</si>
  <si>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</si>
  <si>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</si>
  <si>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</si>
  <si>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</si>
  <si>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</si>
  <si>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</si>
  <si>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</si>
  <si>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</si>
  <si>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</si>
  <si>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</si>
  <si>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</si>
  <si>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</si>
  <si>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</si>
  <si>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</si>
  <si>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</si>
  <si>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</si>
  <si>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</si>
  <si>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</si>
  <si>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</si>
  <si>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</si>
  <si>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</si>
  <si>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</si>
  <si>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</si>
  <si>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</si>
  <si>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</si>
  <si>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</si>
  <si>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</si>
  <si>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</si>
  <si>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</si>
  <si>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</si>
  <si>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</si>
  <si>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</si>
  <si>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</si>
  <si>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</si>
  <si>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</si>
  <si>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</si>
  <si>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</si>
  <si>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</si>
  <si>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</si>
  <si>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</si>
  <si>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</si>
  <si>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</si>
  <si>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</si>
  <si>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</si>
  <si>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</si>
  <si>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</si>
  <si>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</si>
  <si>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</si>
  <si>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</si>
  <si>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</si>
  <si>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</si>
  <si>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</si>
  <si>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</si>
  <si>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</si>
  <si>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</si>
  <si>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</si>
  <si>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</si>
  <si>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</si>
  <si>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</si>
  <si>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</si>
  <si>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</si>
  <si>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</si>
  <si>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</si>
  <si>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</si>
  <si>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</si>
  <si>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</si>
  <si>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</si>
  <si>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</si>
  <si>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</si>
  <si>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</si>
  <si>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</si>
  <si>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</si>
  <si>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</si>
  <si>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</si>
  <si>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</si>
  <si>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</si>
  <si>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</si>
  <si>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</si>
  <si>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</si>
  <si>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</si>
  <si>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</si>
  <si>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</si>
  <si>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</si>
  <si>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</si>
  <si>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</si>
  <si>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</si>
  <si>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</si>
  <si>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</si>
  <si>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</si>
  <si>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</si>
  <si>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</si>
  <si>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</si>
  <si>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</si>
  <si>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</si>
  <si>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</si>
  <si>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</si>
  <si>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</si>
  <si>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</si>
  <si>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</si>
  <si>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</si>
  <si>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</si>
  <si>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</si>
  <si>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</si>
  <si>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</si>
  <si>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</si>
  <si>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</si>
  <si>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</si>
  <si>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</si>
  <si>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</si>
  <si>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</si>
  <si>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</si>
  <si>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</si>
  <si>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</si>
  <si>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</si>
  <si>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</si>
  <si>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</si>
  <si>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</si>
  <si>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</si>
  <si>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</si>
  <si>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</si>
  <si>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</si>
  <si>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</si>
  <si>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</si>
  <si>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</si>
  <si>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</si>
  <si>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</si>
  <si>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</si>
  <si>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</si>
  <si>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</si>
  <si>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</si>
  <si>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</si>
  <si>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</si>
  <si>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</si>
  <si>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</si>
  <si>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</si>
  <si>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</si>
  <si>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</si>
  <si>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</si>
  <si>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</si>
  <si>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</si>
  <si>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</si>
  <si>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</si>
  <si>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</si>
  <si>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</si>
  <si>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</si>
  <si>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</si>
  <si>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</si>
  <si>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</si>
  <si>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</si>
  <si>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</si>
  <si>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</si>
  <si>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</si>
  <si>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</si>
  <si>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</si>
  <si>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</si>
  <si>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</si>
  <si>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</si>
  <si>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</si>
  <si>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</si>
  <si>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</si>
  <si>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</si>
  <si>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</si>
  <si>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</si>
  <si>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</si>
  <si>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</si>
  <si>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</si>
  <si>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</si>
  <si>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</si>
  <si>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</si>
  <si>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</si>
  <si>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</si>
  <si>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</si>
  <si>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</si>
  <si>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</si>
  <si>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</si>
  <si>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</si>
  <si>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</si>
  <si>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</si>
  <si>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</si>
  <si>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</si>
  <si>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</si>
  <si>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</si>
  <si>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</si>
  <si>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</si>
  <si>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</si>
  <si>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</si>
  <si>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</si>
  <si>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</si>
  <si>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</si>
  <si>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</si>
  <si>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</si>
  <si>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</si>
  <si>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</si>
  <si>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</si>
  <si>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</si>
  <si>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</si>
  <si>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</si>
  <si>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</si>
  <si>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</si>
  <si>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</si>
  <si>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</si>
  <si>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</si>
  <si>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</si>
  <si>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</si>
  <si>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</si>
  <si>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</si>
  <si>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</si>
  <si>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</si>
  <si>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</si>
  <si>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</si>
  <si>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</si>
  <si>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</si>
  <si>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</si>
  <si>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</si>
  <si>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</si>
  <si>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</si>
  <si>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</si>
  <si>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</si>
  <si>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</si>
  <si>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</si>
  <si>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</si>
  <si>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</si>
  <si>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</si>
  <si>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</si>
  <si>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</si>
  <si>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</si>
  <si>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</si>
  <si>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</si>
  <si>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</si>
  <si>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</si>
  <si>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</si>
  <si>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</si>
  <si>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</si>
  <si>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</si>
  <si>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</si>
  <si>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</si>
  <si>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</si>
  <si>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</si>
  <si>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</si>
  <si>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</si>
  <si>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</si>
  <si>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</si>
  <si>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</si>
  <si>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</si>
  <si>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</si>
  <si>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</si>
  <si>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</si>
  <si>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</si>
  <si>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</si>
  <si>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</si>
  <si>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</si>
  <si>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</si>
  <si>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</si>
  <si>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</si>
  <si>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</si>
  <si>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</si>
  <si>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</si>
  <si>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</si>
  <si>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</si>
  <si>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</si>
  <si>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</si>
  <si>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</si>
  <si>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</si>
  <si>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</si>
  <si>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</si>
  <si>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</si>
  <si>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</si>
  <si>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</si>
  <si>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</si>
  <si>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</si>
  <si>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</si>
  <si>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</si>
  <si>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</si>
  <si>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</si>
  <si>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</si>
  <si>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</si>
  <si>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</si>
  <si>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</si>
  <si>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</si>
  <si>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</si>
  <si>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</si>
  <si>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</si>
  <si>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</si>
  <si>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</si>
  <si>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</si>
  <si>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</si>
  <si>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</si>
  <si>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</si>
  <si>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</si>
  <si>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</si>
  <si>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</si>
  <si>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</si>
  <si>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</si>
  <si>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</si>
  <si>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</si>
  <si>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</si>
  <si>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</si>
  <si>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</si>
  <si>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</si>
  <si>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</si>
  <si>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</si>
  <si>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</si>
  <si>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</si>
  <si>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</si>
  <si>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</si>
  <si>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</si>
  <si>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</si>
  <si>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</si>
  <si>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</si>
  <si>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</si>
  <si>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</si>
  <si>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</si>
  <si>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</si>
  <si>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</si>
  <si>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</si>
  <si>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</si>
  <si>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</si>
  <si>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</si>
  <si>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</si>
  <si>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</si>
  <si>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</si>
  <si>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</si>
  <si>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</si>
  <si>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</si>
  <si>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</si>
  <si>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</si>
  <si>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</si>
  <si>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</si>
  <si>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</si>
  <si>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</si>
  <si>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</si>
  <si>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</si>
  <si>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</si>
  <si>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</si>
  <si>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</si>
  <si>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</si>
  <si>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</si>
  <si>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</si>
  <si>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</si>
  <si>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</si>
  <si>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</si>
  <si>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</si>
  <si>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</si>
  <si>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</si>
  <si>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</si>
  <si>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</si>
  <si>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</si>
  <si>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</si>
  <si>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</si>
  <si>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</si>
  <si>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</si>
  <si>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</si>
  <si>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</si>
  <si>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</si>
  <si>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</si>
  <si>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</si>
  <si>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</si>
  <si>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</si>
  <si>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</si>
  <si>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</si>
  <si>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</si>
  <si>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</si>
  <si>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</si>
  <si>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</si>
  <si>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</si>
  <si>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</si>
  <si>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</si>
  <si>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</si>
  <si>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</si>
  <si>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</si>
  <si>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</si>
  <si>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</si>
  <si>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</si>
  <si>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</si>
  <si>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</si>
  <si>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</si>
  <si>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</si>
  <si>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</si>
  <si>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</si>
  <si>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</si>
  <si>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</si>
  <si>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</si>
  <si>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</si>
  <si>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</si>
  <si>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</si>
  <si>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</si>
  <si>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</si>
  <si>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</si>
  <si>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</si>
  <si>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</si>
  <si>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</si>
  <si>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</si>
  <si>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</si>
  <si>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</si>
  <si>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</si>
  <si>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</si>
  <si>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</si>
  <si>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</si>
  <si>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</si>
  <si>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</si>
  <si>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</si>
  <si>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</si>
  <si>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</si>
  <si>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</si>
  <si>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</si>
  <si>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</si>
  <si>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</si>
  <si>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</si>
  <si>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</si>
  <si>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</si>
  <si>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</si>
  <si>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</si>
  <si>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</si>
  <si>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</si>
  <si>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</si>
  <si>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</si>
  <si>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</si>
  <si>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</si>
  <si>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</si>
  <si>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</si>
  <si>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</si>
  <si>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</si>
  <si>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</si>
  <si>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</si>
  <si>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</si>
  <si>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</si>
  <si>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</si>
  <si>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</si>
  <si>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</si>
  <si>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</si>
  <si>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</si>
  <si>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</si>
  <si>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</si>
  <si>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</si>
  <si>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</si>
  <si>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</si>
  <si>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</si>
  <si>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</si>
  <si>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</si>
  <si>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</si>
  <si>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</si>
  <si>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</si>
  <si>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</si>
  <si>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</si>
  <si>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</si>
  <si>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</si>
  <si>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</si>
  <si>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</si>
  <si>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</si>
  <si>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</si>
  <si>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</si>
  <si>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</si>
  <si>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</si>
  <si>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</si>
  <si>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</si>
  <si>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</si>
  <si>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</si>
  <si>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</si>
  <si>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</si>
  <si>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</si>
  <si>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</si>
  <si>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</si>
  <si>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</si>
  <si>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</si>
  <si>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</si>
  <si>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</si>
  <si>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</si>
  <si>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</si>
  <si>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</si>
  <si>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</si>
  <si>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</si>
  <si>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</si>
  <si>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</si>
  <si>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</si>
  <si>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</si>
  <si>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</si>
  <si>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</si>
  <si>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</si>
  <si>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</si>
  <si>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</si>
  <si>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</si>
  <si>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</si>
  <si>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</si>
  <si>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</si>
  <si>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</si>
  <si>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</si>
  <si>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</si>
  <si>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</si>
  <si>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</si>
  <si>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</si>
  <si>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</si>
  <si>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</si>
  <si>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</si>
  <si>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</si>
  <si>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</si>
  <si>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</si>
  <si>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</si>
  <si>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</si>
  <si>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</si>
  <si>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</si>
  <si>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</si>
  <si>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</si>
  <si>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</si>
  <si>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</si>
  <si>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</si>
  <si>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</si>
  <si>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</si>
  <si>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</si>
  <si>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</si>
  <si>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</si>
  <si>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</si>
  <si>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</si>
  <si>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</si>
  <si>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</si>
  <si>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</si>
  <si>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</si>
  <si>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</si>
  <si>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</si>
  <si>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</si>
  <si>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</si>
  <si>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</si>
  <si>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</si>
  <si>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</si>
  <si>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</si>
  <si>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</si>
  <si>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</si>
  <si>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</si>
  <si>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</si>
  <si>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</si>
  <si>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</si>
  <si>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</si>
  <si>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</si>
  <si>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</si>
  <si>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</si>
  <si>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</si>
  <si>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</si>
  <si>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</si>
  <si>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</si>
  <si>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</si>
  <si>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</si>
  <si>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</si>
  <si>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</si>
  <si>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</si>
  <si>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</si>
  <si>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</si>
  <si>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</si>
  <si>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</si>
  <si>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</si>
  <si>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</si>
  <si>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</si>
  <si>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</si>
  <si>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</si>
  <si>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</si>
  <si>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</si>
  <si>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</si>
  <si>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</si>
  <si>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</si>
  <si>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</si>
  <si>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</si>
  <si>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</si>
  <si>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</si>
  <si>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</si>
  <si>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</si>
  <si>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</si>
  <si>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</si>
  <si>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</si>
  <si>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</si>
  <si>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</si>
  <si>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</si>
  <si>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</si>
  <si>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</si>
  <si>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</si>
  <si>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</si>
  <si>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</si>
  <si>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</si>
  <si>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</si>
  <si>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</si>
  <si>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</si>
  <si>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</si>
  <si>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</si>
  <si>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</si>
  <si>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</si>
  <si>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</si>
  <si>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</si>
  <si>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</si>
  <si>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</si>
  <si>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</si>
  <si>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</si>
  <si>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</si>
  <si>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</si>
  <si>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</si>
  <si>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</si>
  <si>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</si>
  <si>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</si>
  <si>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</si>
  <si>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</si>
  <si>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</si>
  <si>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</si>
  <si>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</si>
  <si>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</si>
  <si>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</si>
  <si>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</si>
  <si>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</si>
  <si>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</si>
  <si>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</si>
  <si>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</si>
  <si>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</si>
  <si>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</si>
  <si>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</si>
  <si>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</si>
  <si>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</si>
  <si>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</si>
  <si>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</si>
  <si>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</si>
  <si>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</si>
  <si>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</si>
  <si>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</si>
  <si>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</si>
  <si>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</si>
  <si>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</si>
  <si>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</si>
  <si>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</si>
  <si>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</si>
  <si>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</si>
  <si>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</si>
  <si>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</si>
  <si>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</si>
  <si>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</si>
  <si>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</si>
  <si>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</si>
  <si>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</si>
  <si>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</si>
  <si>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</si>
  <si>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</si>
  <si>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</si>
  <si>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</si>
  <si>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</si>
  <si>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</si>
  <si>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</si>
  <si>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</si>
  <si>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</si>
  <si>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</si>
  <si>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</si>
  <si>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</si>
  <si>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</si>
  <si>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</si>
  <si>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</si>
  <si>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</si>
  <si>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</si>
  <si>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</si>
  <si>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</si>
  <si>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</si>
  <si>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</si>
  <si>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</si>
  <si>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</si>
  <si>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</si>
  <si>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</si>
  <si>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</si>
  <si>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</si>
  <si>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</si>
  <si>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</si>
  <si>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</si>
  <si>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</si>
  <si>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</si>
  <si>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</si>
  <si>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</si>
  <si>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</si>
  <si>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</si>
  <si>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</si>
  <si>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</si>
  <si>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</si>
  <si>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</si>
  <si>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</si>
  <si>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</si>
  <si>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</si>
  <si>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</si>
  <si>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</si>
  <si>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</si>
  <si>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</si>
  <si>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</si>
  <si>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</si>
  <si>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</si>
  <si>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</si>
  <si>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</si>
  <si>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</si>
  <si>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</si>
  <si>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</si>
  <si>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</si>
  <si>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</si>
  <si>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</si>
  <si>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</si>
  <si>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</si>
  <si>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</si>
  <si>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</si>
  <si>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</si>
  <si>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</si>
  <si>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</si>
  <si>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</si>
  <si>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</si>
  <si>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</si>
  <si>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</si>
  <si>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</si>
  <si>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</si>
  <si>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</si>
  <si>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</si>
  <si>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</si>
  <si>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</si>
  <si>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</si>
  <si>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</si>
  <si>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</si>
  <si>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</si>
  <si>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</si>
  <si>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</si>
  <si>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</si>
  <si>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</si>
  <si>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</si>
  <si>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</si>
  <si>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</si>
  <si>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</si>
  <si>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</si>
  <si>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</si>
  <si>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</si>
  <si>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</si>
  <si>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</si>
  <si>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</si>
  <si>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</si>
  <si>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</si>
  <si>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</si>
  <si>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</si>
  <si>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</si>
  <si>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</si>
  <si>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</si>
  <si>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</si>
  <si>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</si>
  <si>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</si>
  <si>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</si>
  <si>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</si>
  <si>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</si>
  <si>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</si>
  <si>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</si>
  <si>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</si>
  <si>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</si>
  <si>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</si>
  <si>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</si>
  <si>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</si>
  <si>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</si>
  <si>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</si>
  <si>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</si>
  <si>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</si>
  <si>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</si>
  <si>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</si>
  <si>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</si>
  <si>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</si>
  <si>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</si>
  <si>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</si>
  <si>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</si>
  <si>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</si>
  <si>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</si>
  <si>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</si>
  <si>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</si>
  <si>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</si>
  <si>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</si>
  <si>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</si>
  <si>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</si>
  <si>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</si>
  <si>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</si>
  <si>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</si>
  <si>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</si>
  <si>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</si>
  <si>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</si>
  <si>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</si>
  <si>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</si>
  <si>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</si>
  <si>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</si>
  <si>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</si>
  <si>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</si>
  <si>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</si>
  <si>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</si>
  <si>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</si>
  <si>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</si>
  <si>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</si>
  <si>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</si>
  <si>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</si>
  <si>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</si>
  <si>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</si>
  <si>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</si>
  <si>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</si>
  <si>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</si>
  <si>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</si>
  <si>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</si>
  <si>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</si>
  <si>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</si>
  <si>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</si>
  <si>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</si>
  <si>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</si>
  <si>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</si>
  <si>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</si>
  <si>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</si>
  <si>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</si>
  <si>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</si>
  <si>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</si>
  <si>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</si>
  <si>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</si>
  <si>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</si>
  <si>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</si>
  <si>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</si>
  <si>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</si>
  <si>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</si>
  <si>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</si>
  <si>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</si>
  <si>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</si>
  <si>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</si>
  <si>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</si>
  <si>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</si>
  <si>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</si>
  <si>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</si>
  <si>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</si>
  <si>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</si>
  <si>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</si>
  <si>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</si>
  <si>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</si>
  <si>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</si>
  <si>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</si>
  <si>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</si>
  <si>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</si>
  <si>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</si>
  <si>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</si>
  <si>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</si>
  <si>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</si>
  <si>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</si>
  <si>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</si>
  <si>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</si>
  <si>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</si>
  <si>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</si>
  <si>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</si>
  <si>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</si>
  <si>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</si>
  <si>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</si>
  <si>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</si>
  <si>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</si>
  <si>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</si>
  <si>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</si>
  <si>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</si>
  <si>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</si>
  <si>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</si>
  <si>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</si>
  <si>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</si>
  <si>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</si>
  <si>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</si>
  <si>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</si>
  <si>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</si>
  <si>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</si>
  <si>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</si>
  <si>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</si>
  <si>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</si>
  <si>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</si>
  <si>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</si>
  <si>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</si>
  <si>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</si>
  <si>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</si>
  <si>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</si>
  <si>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</si>
  <si>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</si>
  <si>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</si>
  <si>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</si>
  <si>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</si>
  <si>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</si>
  <si>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</si>
  <si>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</si>
  <si>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</si>
  <si>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</si>
  <si>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</si>
  <si>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</si>
  <si>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</si>
  <si>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</si>
  <si>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</si>
  <si>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</si>
  <si>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</si>
  <si>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</si>
  <si>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</si>
  <si>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</si>
  <si>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</si>
  <si>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</si>
  <si>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</si>
  <si>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</si>
  <si>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</si>
  <si>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</si>
  <si>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</si>
  <si>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</si>
  <si>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</si>
  <si>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</si>
  <si>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</si>
  <si>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</si>
  <si>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</si>
  <si>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</si>
  <si>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</si>
  <si>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</si>
  <si>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</si>
  <si>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</si>
  <si>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</si>
  <si>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</si>
  <si>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</si>
  <si>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</si>
  <si>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</si>
  <si>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</si>
  <si>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</si>
  <si>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</si>
  <si>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</si>
  <si>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</si>
  <si>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</si>
  <si>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</si>
  <si>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</si>
  <si>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</si>
  <si>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</si>
  <si>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</si>
  <si>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</si>
  <si>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</si>
  <si>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</si>
  <si>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</si>
  <si>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</si>
  <si>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</si>
  <si>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</si>
  <si>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</si>
  <si>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</si>
  <si>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</si>
  <si>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</si>
  <si>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</si>
  <si>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</si>
  <si>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</si>
  <si>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</si>
  <si>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</si>
  <si>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</si>
  <si>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</si>
  <si>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</si>
  <si>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</si>
  <si>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</si>
  <si>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</si>
  <si>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</si>
  <si>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</si>
  <si>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</si>
  <si>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</si>
  <si>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</si>
  <si>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</si>
  <si>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</si>
  <si>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</si>
  <si>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</si>
  <si>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</si>
  <si>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</si>
  <si>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</si>
  <si>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</si>
  <si>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</si>
  <si>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</si>
  <si>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</si>
  <si>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</si>
  <si>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</si>
  <si>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</si>
  <si>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</si>
  <si>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</si>
  <si>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</si>
  <si>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</si>
  <si>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</si>
  <si>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</si>
  <si>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</si>
  <si>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</si>
  <si>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</si>
  <si>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</si>
  <si>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</si>
  <si>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</si>
  <si>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</si>
  <si>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</si>
  <si>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</si>
  <si>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</si>
  <si>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</si>
  <si>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</si>
  <si>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</si>
  <si>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</si>
  <si>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</si>
  <si>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</si>
  <si>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</si>
  <si>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</si>
  <si>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</si>
  <si>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</si>
  <si>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</si>
  <si>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</si>
  <si>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</si>
  <si>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</si>
  <si>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</si>
  <si>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</si>
  <si>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</si>
  <si>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</si>
  <si>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</si>
  <si>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</si>
  <si>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</si>
  <si>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</si>
  <si>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</si>
  <si>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</si>
  <si>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</si>
  <si>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</si>
  <si>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</si>
  <si>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</si>
  <si>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</si>
  <si>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</si>
  <si>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</si>
  <si>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</si>
  <si>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</si>
  <si>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</si>
  <si>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</si>
  <si>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</si>
  <si>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</si>
  <si>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</si>
  <si>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</si>
  <si>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</si>
  <si>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</si>
  <si>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</si>
  <si>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</si>
  <si>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</si>
  <si>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</si>
  <si>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</si>
  <si>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</si>
  <si>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</si>
  <si>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</si>
  <si>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</si>
  <si>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</si>
  <si>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</si>
  <si>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</si>
  <si>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</si>
  <si>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</si>
  <si>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</si>
  <si>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</si>
  <si>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</si>
  <si>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</si>
  <si>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</si>
  <si>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</si>
  <si>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</si>
  <si>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</si>
  <si>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</si>
  <si>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</si>
  <si>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</si>
  <si>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</si>
  <si>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</si>
  <si>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</si>
  <si>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</si>
  <si>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</si>
  <si>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</si>
  <si>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</si>
  <si>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</si>
  <si>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</si>
  <si>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</si>
  <si>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</si>
  <si>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</si>
  <si>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</si>
  <si>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</si>
  <si>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</si>
  <si>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</si>
  <si>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</si>
  <si>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</si>
  <si>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</si>
  <si>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</si>
  <si>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</si>
  <si>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</si>
  <si>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</si>
  <si>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</si>
  <si>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</si>
  <si>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</si>
  <si>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</si>
  <si>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</si>
  <si>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</si>
  <si>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</si>
  <si>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</si>
  <si>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</si>
  <si>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</si>
  <si>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</si>
  <si>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</si>
  <si>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</si>
  <si>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</si>
  <si>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</si>
  <si>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</si>
  <si>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</si>
  <si>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</si>
  <si>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</si>
  <si>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</si>
  <si>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</si>
  <si>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</si>
  <si>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</si>
  <si>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</si>
  <si>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</si>
  <si>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</si>
  <si>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</si>
  <si>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</si>
  <si>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</si>
  <si>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</si>
  <si>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</si>
  <si>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</si>
  <si>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</si>
  <si>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</si>
  <si>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</si>
  <si>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</si>
  <si>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</si>
  <si>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</si>
  <si>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</si>
  <si>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</si>
  <si>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</si>
  <si>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</si>
  <si>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</si>
  <si>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</si>
  <si>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</si>
  <si>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</si>
  <si>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</si>
  <si>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</si>
  <si>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</si>
  <si>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</si>
  <si>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</si>
  <si>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</si>
  <si>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</si>
  <si>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</si>
  <si>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</si>
  <si>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</si>
  <si>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</si>
  <si>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</si>
  <si>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</si>
  <si>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</si>
  <si>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</si>
  <si>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</si>
  <si>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</si>
  <si>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</si>
  <si>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</si>
  <si>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</si>
  <si>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</si>
  <si>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</si>
  <si>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</si>
  <si>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</si>
  <si>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</si>
  <si>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</si>
  <si>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</si>
  <si>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</si>
  <si>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</si>
  <si>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</si>
  <si>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</si>
  <si>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</si>
  <si>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</si>
  <si>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</si>
  <si>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</si>
  <si>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</si>
  <si>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</si>
  <si>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</si>
  <si>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</si>
  <si>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</si>
  <si>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</si>
  <si>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</si>
  <si>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</si>
  <si>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</si>
  <si>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</si>
  <si>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</si>
  <si>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</si>
  <si>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</si>
  <si>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</si>
  <si>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</si>
  <si>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</si>
  <si>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</si>
  <si>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</si>
  <si>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</si>
  <si>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</si>
  <si>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</si>
  <si>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</si>
  <si>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</si>
  <si>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</si>
  <si>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</si>
  <si>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</si>
  <si>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</si>
  <si>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</si>
  <si>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</si>
  <si>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</si>
  <si>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</si>
  <si>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</si>
  <si>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</si>
  <si>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</si>
  <si>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</si>
  <si>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</si>
  <si>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</si>
  <si>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</si>
  <si>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</si>
  <si>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</si>
  <si>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</si>
  <si>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</si>
  <si>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</si>
  <si>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</si>
  <si>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</si>
  <si>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</si>
  <si>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</si>
  <si>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</si>
  <si>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</si>
  <si>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</si>
  <si>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</si>
  <si>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</si>
  <si>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</si>
  <si>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</si>
  <si>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</si>
  <si>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</si>
  <si>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</si>
  <si>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</si>
  <si>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</si>
  <si>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</si>
  <si>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</si>
  <si>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</si>
  <si>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</si>
  <si>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</si>
  <si>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</si>
  <si>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</si>
  <si>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</si>
  <si>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</si>
  <si>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</si>
  <si>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</si>
  <si>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</si>
  <si>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</si>
  <si>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</si>
  <si>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</si>
  <si>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</si>
  <si>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</si>
  <si>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</si>
  <si>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</si>
  <si>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</si>
  <si>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</si>
  <si>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</si>
  <si>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</si>
  <si>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</si>
  <si>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</si>
  <si>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</si>
  <si>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</si>
  <si>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</si>
  <si>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</si>
  <si>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</si>
  <si>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</si>
  <si>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</si>
  <si>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</si>
  <si>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</si>
  <si>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</si>
  <si>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</si>
  <si>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</si>
  <si>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</si>
  <si>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</si>
  <si>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</si>
  <si>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</si>
  <si>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</si>
  <si>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</si>
  <si>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</si>
  <si>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</si>
  <si>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</si>
  <si>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</si>
  <si>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</si>
  <si>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</si>
  <si>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</si>
  <si>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</si>
  <si>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</si>
  <si>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</si>
  <si>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</si>
  <si>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</si>
  <si>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</si>
  <si>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</si>
  <si>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</si>
  <si>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</si>
  <si>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</si>
  <si>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</si>
  <si>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</si>
  <si>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</si>
  <si>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</si>
  <si>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</si>
  <si>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</si>
  <si>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</si>
  <si>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</si>
  <si>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</si>
  <si>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</si>
  <si>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</si>
  <si>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</si>
  <si>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</si>
  <si>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</si>
  <si>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</si>
  <si>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</si>
  <si>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</si>
  <si>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</si>
  <si>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</si>
  <si>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</si>
  <si>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</si>
  <si>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</si>
  <si>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</si>
  <si>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</si>
  <si>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</si>
  <si>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</si>
  <si>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</si>
  <si>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</si>
  <si>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</si>
  <si>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</si>
  <si>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</si>
  <si>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</si>
  <si>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</si>
  <si>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</si>
  <si>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</si>
  <si>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</si>
  <si>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</si>
  <si>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</si>
  <si>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</si>
  <si>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</si>
  <si>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</si>
  <si>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</si>
  <si>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</si>
  <si>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</si>
  <si>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</si>
  <si>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</si>
  <si>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</si>
  <si>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</si>
  <si>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</si>
  <si>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</si>
  <si>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</si>
  <si>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</si>
  <si>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</si>
  <si>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</si>
  <si>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</si>
  <si>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</si>
  <si>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</si>
  <si>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</si>
  <si>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</si>
  <si>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</si>
  <si>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</si>
  <si>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</si>
  <si>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</si>
  <si>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</si>
  <si>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</si>
  <si>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</si>
  <si>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</si>
  <si>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</si>
  <si>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</si>
  <si>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</si>
  <si>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</si>
  <si>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</si>
  <si>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</si>
  <si>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</si>
  <si>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</si>
  <si>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</si>
  <si>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</si>
  <si>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</si>
  <si>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</si>
  <si>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</si>
  <si>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</si>
  <si>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</si>
  <si>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</si>
  <si>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</si>
  <si>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</si>
  <si>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</si>
  <si>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</si>
  <si>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</si>
  <si>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</si>
  <si>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</si>
  <si>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</si>
  <si>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</si>
  <si>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</si>
  <si>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</si>
  <si>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</si>
  <si>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</si>
  <si>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</si>
  <si>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</si>
  <si>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</si>
  <si>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</si>
  <si>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</si>
  <si>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</si>
  <si>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</si>
  <si>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</si>
  <si>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</si>
  <si>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</si>
  <si>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</si>
  <si>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</si>
  <si>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</si>
  <si>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</si>
  <si>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</si>
  <si>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</si>
  <si>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</si>
  <si>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</si>
  <si>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</si>
  <si>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</si>
  <si>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</si>
  <si>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</si>
  <si>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</si>
  <si>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</si>
  <si>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</si>
  <si>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</si>
  <si>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</si>
  <si>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</si>
  <si>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</si>
  <si>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</si>
  <si>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</si>
  <si>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</si>
  <si>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</si>
  <si>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</si>
  <si>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</si>
  <si>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</si>
  <si>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</si>
  <si>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</si>
  <si>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</si>
  <si>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</si>
  <si>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</si>
  <si>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</si>
  <si>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</si>
  <si>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</si>
  <si>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</si>
  <si>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</si>
  <si>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</si>
  <si>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</si>
  <si>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</si>
  <si>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</si>
  <si>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</si>
  <si>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</si>
  <si>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</si>
  <si>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</si>
  <si>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</si>
  <si>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</si>
  <si>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</si>
  <si>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</si>
  <si>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</si>
  <si>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</si>
  <si>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</si>
  <si>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</si>
  <si>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</si>
  <si>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</si>
  <si>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</si>
  <si>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</si>
  <si>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</si>
  <si>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</si>
  <si>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</si>
  <si>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</si>
  <si>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</si>
  <si>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</si>
  <si>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</si>
  <si>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</si>
  <si>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</si>
  <si>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</si>
  <si>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</si>
  <si>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</si>
  <si>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</si>
  <si>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</si>
  <si>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</si>
  <si>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</si>
  <si>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</si>
  <si>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</si>
  <si>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</si>
  <si>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</si>
  <si>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</si>
  <si>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</si>
  <si>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</si>
  <si>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</si>
  <si>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</si>
  <si>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</si>
  <si>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</si>
  <si>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</si>
  <si>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</si>
  <si>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</si>
  <si>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</si>
  <si>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</si>
  <si>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</si>
  <si>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</si>
  <si>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</si>
  <si>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</si>
  <si>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</si>
  <si>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</si>
  <si>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</si>
  <si>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</si>
  <si>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</si>
  <si>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</si>
  <si>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</si>
  <si>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</si>
  <si>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</si>
  <si>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</si>
  <si>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</si>
  <si>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</si>
  <si>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</si>
  <si>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</si>
  <si>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</si>
  <si>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</si>
  <si>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</si>
  <si>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</si>
  <si>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</si>
  <si>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</si>
  <si>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</si>
  <si>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</si>
  <si>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</si>
  <si>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</si>
  <si>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</si>
  <si>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</si>
  <si>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</si>
  <si>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</si>
  <si>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</si>
  <si>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</si>
  <si>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</si>
  <si>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</si>
  <si>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</si>
  <si>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</si>
  <si>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</si>
  <si>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</si>
  <si>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</si>
  <si>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</si>
  <si>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</si>
  <si>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</si>
  <si>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</si>
  <si>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</si>
  <si>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</si>
  <si>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</si>
  <si>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</si>
  <si>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</si>
  <si>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</si>
  <si>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</si>
  <si>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</si>
  <si>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</si>
  <si>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</si>
  <si>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</si>
  <si>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</si>
  <si>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</si>
  <si>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</si>
  <si>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</si>
  <si>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</si>
  <si>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</si>
  <si>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</si>
  <si>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</si>
  <si>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</si>
  <si>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</si>
  <si>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</si>
  <si>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</si>
  <si>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</si>
  <si>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</si>
  <si>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</si>
  <si>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</si>
  <si>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</si>
  <si>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</si>
  <si>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</si>
  <si>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</si>
  <si>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</si>
  <si>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</si>
  <si>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</si>
  <si>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</si>
  <si>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</si>
  <si>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</si>
  <si>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</si>
  <si>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</si>
  <si>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</si>
  <si>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</si>
  <si>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</si>
  <si>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</si>
  <si>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</si>
  <si>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</si>
  <si>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</si>
  <si>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</si>
  <si>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</si>
  <si>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</si>
  <si>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</si>
  <si>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</si>
  <si>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</si>
  <si>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</si>
  <si>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</si>
  <si>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</si>
  <si>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</si>
  <si>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</si>
  <si>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</si>
  <si>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</si>
  <si>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</si>
  <si>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</si>
  <si>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</si>
  <si>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</si>
  <si>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</si>
  <si>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</si>
  <si>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</si>
  <si>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</si>
  <si>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</si>
  <si>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</si>
  <si>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</si>
  <si>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</si>
  <si>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</si>
  <si>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</si>
  <si>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</si>
  <si>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</si>
  <si>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</si>
  <si>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</si>
  <si>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</si>
  <si>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</si>
  <si>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</si>
  <si>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</si>
  <si>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</si>
  <si>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</si>
  <si>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</si>
  <si>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</si>
  <si>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</si>
  <si>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</si>
  <si>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</si>
  <si>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</si>
  <si>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</si>
  <si>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</si>
  <si>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</si>
  <si>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</si>
  <si>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</si>
  <si>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</si>
  <si>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</si>
  <si>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</si>
  <si>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</si>
  <si>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</si>
  <si>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</si>
  <si>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</si>
  <si>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</si>
  <si>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</si>
  <si>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</si>
  <si>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</si>
  <si>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</si>
  <si>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</si>
  <si>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</si>
  <si>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</si>
  <si>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</si>
  <si>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</si>
  <si>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</si>
  <si>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</si>
  <si>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</si>
  <si>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</si>
  <si>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</si>
  <si>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</si>
  <si>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</si>
  <si>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</si>
  <si>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</si>
  <si>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</si>
  <si>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</si>
  <si>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</si>
  <si>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</si>
  <si>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</si>
  <si>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</si>
  <si>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</si>
  <si>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</si>
  <si>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</si>
  <si>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</si>
  <si>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</si>
  <si>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</si>
  <si>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</si>
  <si>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</si>
  <si>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</si>
  <si>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</si>
  <si>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</si>
  <si>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</si>
  <si>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</si>
  <si>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</si>
  <si>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</si>
  <si>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</si>
  <si>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</si>
  <si>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</si>
  <si>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</si>
  <si>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</si>
  <si>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</si>
  <si>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</si>
  <si>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</si>
  <si>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</si>
  <si>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</si>
  <si>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</si>
  <si>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</si>
  <si>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</si>
  <si>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</si>
  <si>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</si>
  <si>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</si>
  <si>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</si>
  <si>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</si>
  <si>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</si>
  <si>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</si>
  <si>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</si>
  <si>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</si>
  <si>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</si>
  <si>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</si>
  <si>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</si>
  <si>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</si>
  <si>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</si>
  <si>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</si>
  <si>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</si>
  <si>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</si>
  <si>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</si>
  <si>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</si>
  <si>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</si>
  <si>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</si>
  <si>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</si>
  <si>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</si>
  <si>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</si>
  <si>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</si>
  <si>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</si>
  <si>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</si>
  <si>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</si>
  <si>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</si>
  <si>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</si>
  <si>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</si>
  <si>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</si>
  <si>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</si>
  <si>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</si>
  <si>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</si>
  <si>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</si>
  <si>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</si>
  <si>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</si>
  <si>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</si>
  <si>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</si>
  <si>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</si>
  <si>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</si>
  <si>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</si>
  <si>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</si>
  <si>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</si>
  <si>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</si>
  <si>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</si>
  <si>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</si>
  <si>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</si>
  <si>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</si>
  <si>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</si>
  <si>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</si>
  <si>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</si>
  <si>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</si>
  <si>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</si>
  <si>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</si>
  <si>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</si>
  <si>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</si>
  <si>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</si>
  <si>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</si>
  <si>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</si>
  <si>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</si>
  <si>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</si>
  <si>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</si>
  <si>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</si>
  <si>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</si>
  <si>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</si>
  <si>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</si>
  <si>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</si>
  <si>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</si>
  <si>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</si>
  <si>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</si>
  <si>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</si>
  <si>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</si>
  <si>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</si>
  <si>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</si>
  <si>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</si>
  <si>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</si>
  <si>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</si>
  <si>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</si>
  <si>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</si>
  <si>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</si>
  <si>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</si>
  <si>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</si>
  <si>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</si>
  <si>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</si>
  <si>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</si>
  <si>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</si>
  <si>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</si>
  <si>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</si>
  <si>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</si>
  <si>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</si>
  <si>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</si>
  <si>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</si>
  <si>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</si>
  <si>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</si>
  <si>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</si>
  <si>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</si>
  <si>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</si>
  <si>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</si>
  <si>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</si>
  <si>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</si>
  <si>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</si>
  <si>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</si>
  <si>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</si>
  <si>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</si>
  <si>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</si>
  <si>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</si>
  <si>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</si>
  <si>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</si>
  <si>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</si>
  <si>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</si>
  <si>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</si>
  <si>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</si>
  <si>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</si>
  <si>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</si>
  <si>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</si>
  <si>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</si>
  <si>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</si>
  <si>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</si>
  <si>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</si>
  <si>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</si>
  <si>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</si>
  <si>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</si>
  <si>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</si>
  <si>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</si>
  <si>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</si>
  <si>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</si>
  <si>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</si>
  <si>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</si>
  <si>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</si>
  <si>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</si>
  <si>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</si>
  <si>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</si>
  <si>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</si>
  <si>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</si>
  <si>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</si>
  <si>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</si>
  <si>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</si>
  <si>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</si>
  <si>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</si>
  <si>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</si>
  <si>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</si>
  <si>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</si>
  <si>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</si>
  <si>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</si>
  <si>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</si>
  <si>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</si>
  <si>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</si>
  <si>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</si>
  <si>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</si>
  <si>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</si>
  <si>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</si>
  <si>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</si>
  <si>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</si>
  <si>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</si>
  <si>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</si>
  <si>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</si>
  <si>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</si>
  <si>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</si>
  <si>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</si>
  <si>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</si>
  <si>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</si>
  <si>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</si>
  <si>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</si>
  <si>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</si>
  <si>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</si>
  <si>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</si>
  <si>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</si>
  <si>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</si>
  <si>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</si>
  <si>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</si>
  <si>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</si>
  <si>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</si>
  <si>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</si>
  <si>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</si>
  <si>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</si>
  <si>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</si>
  <si>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</si>
  <si>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</si>
  <si>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</si>
  <si>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</si>
  <si>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</si>
  <si>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</si>
  <si>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</si>
  <si>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</si>
  <si>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</si>
  <si>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</si>
  <si>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</si>
  <si>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</si>
  <si>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</si>
  <si>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</si>
  <si>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</si>
  <si>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</si>
  <si>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</si>
  <si>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</si>
  <si>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</si>
  <si>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</si>
  <si>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</si>
  <si>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</si>
  <si>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</si>
  <si>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</si>
  <si>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</si>
  <si>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</si>
  <si>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</si>
  <si>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</si>
  <si>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</si>
  <si>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</si>
  <si>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</si>
  <si>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</si>
  <si>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</si>
  <si>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</si>
  <si>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</si>
  <si>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</si>
  <si>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</si>
  <si>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</si>
  <si>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</si>
  <si>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</si>
  <si>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</si>
  <si>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</si>
  <si>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</si>
  <si>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</si>
  <si>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</si>
  <si>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</si>
  <si>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</si>
  <si>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</si>
  <si>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</si>
  <si>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</si>
  <si>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</si>
  <si>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</si>
  <si>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</si>
  <si>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</si>
  <si>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</si>
  <si>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</si>
  <si>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</si>
  <si>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</si>
  <si>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</si>
  <si>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</si>
  <si>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</si>
  <si>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</si>
  <si>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</si>
  <si>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</si>
  <si>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</si>
  <si>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</si>
  <si>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</si>
  <si>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</si>
  <si>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</si>
  <si>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</si>
  <si>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</si>
  <si>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</si>
  <si>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</si>
  <si>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</si>
  <si>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</si>
  <si>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</si>
  <si>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</si>
  <si>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</si>
  <si>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</si>
  <si>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</si>
  <si>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</si>
  <si>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</si>
  <si>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</si>
  <si>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</si>
  <si>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</si>
  <si>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</si>
  <si>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</si>
  <si>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</si>
  <si>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</si>
  <si>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</si>
  <si>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</si>
  <si>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</si>
  <si>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</si>
  <si>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</si>
  <si>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</si>
  <si>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</si>
  <si>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</si>
  <si>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</si>
  <si>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</si>
  <si>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</si>
  <si>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</si>
  <si>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</si>
  <si>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</si>
  <si>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</si>
  <si>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</si>
  <si>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</si>
  <si>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</si>
  <si>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</si>
  <si>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</si>
  <si>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</si>
  <si>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</si>
  <si>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</si>
  <si>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</si>
  <si>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</si>
  <si>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</si>
  <si>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</si>
  <si>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</si>
  <si>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</si>
  <si>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</si>
  <si>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</si>
  <si>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</si>
  <si>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</si>
  <si>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</si>
  <si>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</si>
  <si>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</si>
  <si>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</si>
  <si>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</si>
  <si>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</si>
  <si>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</si>
  <si>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</si>
  <si>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</si>
  <si>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</si>
  <si>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</si>
  <si>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</si>
  <si>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</si>
  <si>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</si>
  <si>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</si>
  <si>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</si>
  <si>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</si>
  <si>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</si>
  <si>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</si>
  <si>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</si>
  <si>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</si>
  <si>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</si>
  <si>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</si>
  <si>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</si>
  <si>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</si>
  <si>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</si>
  <si>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</si>
  <si>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</si>
  <si>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</si>
  <si>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</si>
  <si>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</si>
  <si>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</si>
  <si>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</si>
  <si>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</si>
  <si>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</si>
  <si>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</si>
  <si>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</si>
  <si>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</si>
  <si>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</si>
  <si>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</si>
  <si>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</si>
  <si>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</si>
  <si>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</si>
  <si>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</si>
  <si>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</si>
  <si>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</si>
  <si>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</si>
  <si>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</si>
  <si>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</si>
  <si>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</si>
  <si>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</si>
  <si>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</si>
  <si>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</si>
  <si>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</si>
  <si>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</si>
  <si>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</si>
  <si>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</si>
  <si>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</si>
  <si>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</si>
  <si>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</si>
  <si>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</si>
  <si>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</si>
  <si>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</si>
  <si>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</si>
  <si>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</si>
  <si>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</si>
  <si>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</si>
  <si>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</si>
  <si>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</si>
  <si>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</si>
  <si>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</si>
  <si>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</si>
  <si>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</si>
  <si>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</si>
  <si>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</si>
  <si>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</si>
  <si>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</si>
  <si>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</si>
  <si>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</si>
  <si>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</si>
  <si>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</si>
  <si>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</si>
  <si>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</si>
  <si>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</si>
  <si>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</si>
  <si>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</si>
  <si>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</si>
  <si>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</si>
  <si>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</si>
  <si>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</si>
  <si>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</si>
  <si>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</si>
  <si>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</si>
  <si>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</si>
  <si>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</si>
  <si>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</si>
  <si>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</si>
  <si>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</si>
  <si>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</si>
  <si>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</si>
  <si>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</si>
  <si>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</si>
  <si>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</si>
  <si>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</si>
  <si>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</si>
  <si>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</si>
  <si>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</si>
  <si>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</si>
  <si>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</si>
  <si>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</si>
  <si>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</si>
  <si>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</si>
  <si>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</si>
  <si>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</si>
  <si>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</si>
  <si>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</si>
  <si>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</si>
  <si>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</si>
  <si>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</si>
  <si>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</si>
  <si>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</si>
  <si>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</si>
  <si>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</si>
  <si>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</si>
  <si>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</si>
  <si>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</si>
  <si>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</si>
  <si>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</si>
  <si>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</si>
  <si>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</si>
  <si>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</si>
  <si>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</si>
  <si>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</si>
  <si>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</si>
  <si>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</si>
  <si>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</si>
  <si>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</si>
  <si>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</si>
  <si>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</si>
  <si>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</si>
  <si>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</si>
  <si>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</si>
  <si>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</si>
  <si>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</si>
  <si>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</si>
  <si>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</si>
  <si>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</si>
  <si>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</si>
  <si>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</si>
  <si>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</si>
  <si>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</si>
  <si>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</si>
  <si>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</si>
  <si>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</si>
  <si>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</si>
  <si>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</si>
  <si>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</si>
  <si>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</si>
  <si>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</si>
  <si>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</si>
  <si>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</si>
  <si>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</si>
  <si>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</si>
  <si>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</si>
  <si>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</si>
  <si>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</si>
  <si>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</si>
  <si>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</si>
  <si>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</si>
  <si>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</si>
  <si>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</si>
  <si>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</si>
  <si>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</si>
  <si>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</si>
  <si>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</si>
  <si>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</si>
  <si>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</si>
  <si>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</si>
  <si>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</si>
  <si>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</si>
  <si>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</si>
  <si>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</si>
  <si>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</si>
  <si>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</si>
  <si>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</si>
  <si>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</si>
  <si>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</si>
  <si>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</si>
  <si>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</si>
  <si>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</si>
  <si>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</si>
  <si>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</si>
  <si>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</si>
  <si>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</si>
  <si>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</si>
  <si>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</si>
  <si>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</si>
  <si>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</si>
  <si>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</si>
  <si>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</si>
  <si>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</si>
  <si>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</si>
  <si>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</si>
  <si>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</si>
  <si>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</si>
  <si>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</si>
  <si>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</si>
  <si>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</si>
  <si>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</si>
  <si>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</si>
  <si>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</si>
  <si>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</si>
  <si>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</si>
  <si>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</si>
  <si>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</si>
  <si>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</si>
  <si>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</si>
  <si>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</si>
  <si>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</si>
  <si>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</si>
  <si>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</si>
  <si>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</si>
  <si>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</si>
  <si>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</si>
  <si>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</si>
  <si>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</si>
  <si>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</si>
  <si>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</si>
  <si>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</si>
  <si>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</si>
  <si>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</si>
  <si>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</si>
  <si>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</si>
  <si>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</si>
  <si>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</si>
  <si>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</si>
  <si>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</si>
  <si>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</si>
  <si>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</si>
  <si>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</si>
  <si>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</si>
  <si>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</si>
  <si>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</si>
  <si>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</si>
  <si>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</si>
  <si>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</si>
  <si>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</si>
  <si>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</si>
  <si>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</si>
  <si>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</si>
  <si>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</si>
  <si>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</si>
  <si>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</si>
  <si>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</si>
  <si>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</si>
  <si>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</si>
  <si>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</si>
  <si>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</si>
  <si>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</si>
  <si>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</si>
  <si>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</si>
  <si>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</si>
  <si>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</si>
  <si>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</si>
  <si>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</si>
  <si>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</si>
  <si>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</si>
  <si>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</si>
  <si>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</si>
  <si>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</si>
  <si>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</si>
  <si>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</si>
  <si>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</si>
  <si>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</si>
  <si>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</si>
  <si>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</si>
  <si>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</si>
  <si>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</si>
  <si>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</si>
  <si>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</si>
  <si>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</si>
  <si>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</si>
  <si>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</si>
  <si>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</si>
  <si>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</si>
  <si>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</si>
  <si>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</si>
  <si>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</si>
  <si>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</si>
  <si>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</si>
  <si>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</si>
  <si>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</si>
  <si>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</si>
  <si>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</si>
  <si>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</si>
  <si>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</si>
  <si>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</si>
  <si>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</si>
  <si>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</si>
  <si>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</si>
  <si>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</si>
  <si>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</si>
  <si>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</si>
  <si>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</si>
  <si>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</si>
  <si>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</si>
  <si>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</si>
  <si>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</si>
  <si>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</si>
  <si>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</si>
  <si>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</si>
  <si>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</si>
  <si>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</si>
  <si>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</si>
  <si>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</si>
  <si>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</si>
  <si>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</si>
  <si>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</si>
  <si>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</si>
  <si>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</si>
  <si>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</si>
  <si>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</si>
  <si>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</si>
  <si>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</si>
  <si>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</si>
  <si>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</si>
  <si>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</si>
  <si>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</si>
  <si>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</si>
  <si>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</si>
  <si>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</si>
  <si>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</si>
  <si>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</si>
  <si>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</si>
  <si>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</si>
  <si>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</si>
  <si>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</si>
  <si>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</si>
  <si>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</si>
  <si>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</si>
  <si>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</si>
  <si>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</si>
  <si>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</si>
  <si>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</si>
  <si>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</si>
  <si>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</si>
  <si>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</si>
  <si>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</si>
  <si>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</si>
  <si>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</si>
  <si>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</si>
  <si>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</si>
  <si>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</si>
  <si>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</si>
  <si>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</si>
  <si>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</si>
  <si>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</si>
  <si>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</si>
  <si>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</si>
  <si>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</si>
  <si>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</si>
  <si>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</si>
  <si>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</si>
  <si>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</si>
  <si>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</si>
  <si>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</si>
  <si>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</si>
  <si>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</si>
  <si>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</si>
  <si>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</si>
  <si>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</si>
  <si>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</si>
  <si>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</si>
  <si>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</si>
  <si>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</si>
  <si>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</si>
  <si>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</si>
  <si>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</si>
  <si>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</si>
  <si>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</si>
  <si>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</si>
  <si>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</si>
  <si>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</si>
  <si>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</si>
  <si>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</si>
  <si>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</si>
  <si>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</si>
  <si>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</si>
  <si>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</si>
  <si>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</si>
  <si>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</si>
  <si>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</si>
  <si>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</si>
  <si>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</si>
  <si>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</si>
  <si>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</si>
  <si>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</si>
  <si>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</si>
  <si>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</si>
  <si>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</si>
  <si>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</si>
  <si>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</si>
  <si>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</si>
  <si>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</si>
  <si>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</si>
  <si>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</si>
  <si>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</si>
  <si>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</si>
  <si>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</si>
  <si>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</si>
  <si>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</si>
  <si>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</si>
  <si>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</si>
  <si>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</si>
  <si>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</si>
  <si>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</si>
  <si>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</si>
  <si>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</si>
  <si>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</si>
  <si>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</si>
  <si>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</si>
  <si>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</si>
  <si>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</si>
  <si>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</si>
  <si>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</si>
  <si>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</si>
  <si>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</si>
  <si>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</si>
  <si>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</si>
  <si>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</si>
  <si>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</si>
  <si>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</si>
  <si>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</si>
  <si>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</si>
  <si>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</si>
  <si>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</si>
  <si>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</si>
  <si>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</si>
  <si>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</si>
  <si>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</si>
  <si>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</si>
  <si>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</si>
  <si>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</si>
  <si>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</si>
  <si>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</si>
  <si>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</si>
  <si>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</si>
  <si>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</si>
  <si>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</si>
  <si>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</si>
  <si>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</si>
  <si>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</si>
  <si>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</si>
  <si>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</si>
  <si>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</si>
  <si>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</si>
  <si>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</si>
  <si>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</si>
  <si>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</si>
  <si>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</si>
  <si>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</si>
  <si>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</si>
  <si>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</si>
  <si>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</si>
  <si>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</si>
  <si>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</si>
  <si>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</si>
  <si>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</si>
  <si>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</si>
  <si>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</si>
  <si>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</si>
  <si>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</si>
  <si>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</si>
  <si>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</si>
  <si>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</si>
  <si>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</si>
  <si>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</si>
  <si>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</si>
  <si>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</si>
  <si>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</si>
  <si>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</si>
  <si>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</si>
  <si>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</si>
  <si>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</si>
  <si>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</si>
  <si>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</si>
  <si>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</si>
  <si>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</si>
  <si>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</si>
  <si>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</si>
  <si>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</si>
  <si>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</si>
  <si>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</si>
  <si>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</si>
  <si>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</si>
  <si>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</si>
  <si>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</si>
  <si>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</si>
  <si>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</si>
  <si>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</si>
  <si>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</si>
  <si>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</si>
  <si>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</si>
  <si>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</si>
  <si>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</si>
  <si>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</si>
  <si>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</si>
  <si>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</si>
  <si>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</si>
  <si>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</si>
  <si>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</si>
  <si>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</si>
  <si>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</si>
  <si>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</si>
  <si>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</si>
  <si>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</si>
  <si>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</si>
  <si>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</si>
  <si>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</si>
  <si>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</si>
  <si>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</si>
  <si>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</si>
  <si>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</si>
  <si>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</si>
  <si>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</si>
  <si>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</si>
  <si>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</si>
  <si>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</si>
  <si>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</si>
  <si>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</si>
  <si>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</si>
  <si>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</si>
  <si>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</si>
  <si>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</si>
  <si>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</si>
  <si>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</si>
  <si>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</si>
  <si>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</si>
  <si>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</si>
  <si>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</si>
  <si>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</si>
  <si>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</si>
  <si>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</si>
  <si>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</si>
  <si>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</si>
  <si>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</si>
  <si>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</si>
  <si>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</si>
  <si>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</si>
  <si>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</si>
  <si>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</si>
  <si>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</si>
  <si>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</si>
  <si>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</si>
  <si>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</si>
  <si>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</si>
  <si>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</si>
  <si>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</si>
  <si>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</si>
  <si>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</si>
  <si>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</si>
  <si>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</si>
  <si>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</si>
  <si>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</si>
  <si>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</si>
  <si>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</si>
  <si>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</si>
  <si>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</si>
  <si>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</si>
  <si>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</si>
  <si>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</si>
  <si>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</si>
  <si>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</si>
  <si>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</si>
  <si>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</si>
  <si>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</si>
  <si>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</si>
  <si>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</si>
  <si>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</si>
  <si>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</si>
  <si>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</si>
  <si>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</si>
  <si>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</si>
  <si>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</si>
  <si>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</si>
  <si>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</si>
  <si>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</si>
  <si>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</si>
  <si>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</si>
  <si>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</si>
  <si>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</si>
  <si>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</si>
  <si>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</si>
  <si>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</si>
  <si>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</si>
  <si>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</si>
  <si>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</si>
  <si>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</si>
  <si>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</si>
  <si>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</si>
  <si>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</si>
  <si>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</si>
  <si>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</si>
  <si>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</si>
  <si>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</si>
  <si>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</si>
  <si>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</si>
  <si>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</si>
  <si>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</si>
  <si>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</si>
  <si>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</si>
  <si>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</si>
  <si>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</si>
  <si>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</si>
  <si>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</si>
  <si>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</si>
  <si>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</si>
  <si>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</si>
  <si>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</si>
  <si>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</si>
  <si>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</si>
  <si>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</si>
  <si>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</si>
  <si>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</si>
  <si>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</si>
  <si>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</si>
  <si>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</si>
  <si>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</si>
  <si>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</si>
  <si>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</si>
  <si>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</si>
  <si>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</si>
  <si>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</si>
  <si>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</si>
  <si>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</si>
  <si>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</si>
  <si>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</si>
  <si>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</si>
  <si>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</si>
  <si>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</si>
  <si>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</si>
  <si>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</si>
  <si>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</si>
  <si>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</si>
  <si>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</si>
  <si>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</si>
  <si>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</si>
  <si>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</si>
  <si>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</si>
  <si>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</si>
  <si>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</si>
  <si>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</si>
  <si>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</si>
  <si>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</si>
  <si>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</si>
  <si>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</si>
  <si>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</si>
  <si>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</si>
  <si>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</si>
  <si>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</si>
  <si>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</si>
  <si>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</si>
  <si>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</si>
  <si>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</si>
  <si>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</si>
  <si>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</si>
  <si>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</si>
  <si>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</si>
  <si>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</si>
  <si>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</si>
  <si>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</si>
  <si>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</si>
  <si>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</si>
  <si>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</si>
  <si>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</si>
  <si>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</si>
  <si>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</si>
  <si>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</si>
  <si>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</si>
  <si>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</si>
  <si>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</si>
  <si>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</si>
  <si>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</si>
  <si>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</si>
  <si>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</si>
  <si>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</si>
  <si>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</si>
  <si>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</si>
  <si>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</si>
  <si>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</si>
  <si>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</si>
  <si>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</si>
  <si>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</si>
  <si>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</si>
  <si>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</si>
  <si>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</si>
  <si>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</si>
  <si>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</si>
  <si>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</si>
  <si>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</si>
  <si>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</si>
  <si>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</si>
  <si>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</si>
  <si>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</si>
  <si>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</si>
  <si>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</si>
  <si>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</si>
  <si>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</si>
  <si>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</si>
  <si>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</si>
  <si>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</si>
  <si>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</si>
  <si>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</si>
  <si>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</si>
  <si>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</si>
  <si>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</si>
  <si>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</si>
  <si>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</si>
  <si>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</si>
  <si>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</si>
  <si>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</si>
  <si>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</si>
  <si>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</si>
  <si>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</si>
  <si>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</si>
  <si>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</si>
  <si>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</si>
  <si>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</si>
  <si>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</si>
  <si>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</si>
  <si>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</si>
  <si>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</si>
  <si>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</si>
  <si>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</si>
  <si>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</si>
  <si>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</si>
  <si>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</si>
  <si>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</si>
  <si>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</si>
  <si>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</si>
  <si>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</si>
  <si>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</si>
  <si>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</si>
  <si>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</si>
  <si>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</si>
  <si>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</si>
  <si>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</si>
  <si>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</si>
  <si>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</si>
  <si>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</si>
  <si>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</si>
  <si>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</si>
  <si>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</si>
  <si>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</si>
  <si>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</si>
  <si>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</si>
  <si>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</si>
  <si>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</si>
  <si>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</si>
  <si>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</si>
  <si>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</si>
  <si>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</si>
  <si>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</si>
  <si>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</si>
  <si>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</si>
  <si>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</si>
  <si>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</si>
  <si>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</si>
  <si>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</si>
  <si>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</si>
  <si>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</si>
  <si>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</si>
  <si>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</si>
  <si>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</si>
  <si>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</si>
  <si>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</si>
  <si>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</si>
  <si>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</si>
  <si>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</si>
  <si>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</si>
  <si>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</si>
  <si>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</si>
  <si>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</si>
  <si>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</si>
  <si>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</si>
  <si>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</si>
  <si>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</si>
  <si>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</si>
  <si>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</si>
  <si>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</si>
  <si>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</si>
  <si>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</si>
  <si>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</si>
  <si>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</si>
  <si>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</si>
  <si>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</si>
  <si>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</si>
  <si>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</si>
  <si>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</si>
  <si>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</si>
  <si>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</si>
  <si>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</si>
  <si>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</si>
  <si>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</si>
  <si>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</si>
  <si>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</si>
  <si>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</si>
  <si>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</si>
  <si>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</si>
  <si>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</si>
  <si>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</si>
  <si>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</si>
  <si>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</si>
  <si>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</si>
  <si>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</si>
  <si>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</si>
  <si>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</si>
  <si>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</si>
  <si>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</si>
  <si>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</si>
  <si>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</si>
  <si>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</si>
  <si>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</si>
  <si>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</si>
  <si>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</si>
  <si>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</si>
  <si>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</si>
  <si>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</si>
  <si>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</si>
  <si>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</si>
  <si>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</si>
  <si>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</si>
  <si>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</si>
  <si>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</si>
  <si>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</si>
  <si>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</si>
  <si>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</si>
  <si>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</si>
  <si>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</si>
  <si>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</si>
  <si>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</si>
  <si>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</si>
  <si>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</si>
  <si>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</si>
  <si>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</si>
  <si>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</si>
  <si>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</si>
  <si>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</si>
  <si>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</si>
  <si>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</si>
  <si>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</si>
  <si>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</si>
  <si>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</si>
  <si>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</si>
  <si>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</si>
  <si>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</si>
  <si>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</si>
  <si>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</si>
  <si>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</si>
  <si>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</si>
  <si>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</si>
  <si>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</si>
  <si>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</si>
  <si>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</si>
  <si>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</si>
  <si>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</si>
  <si>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</si>
  <si>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</si>
  <si>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</si>
  <si>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</si>
  <si>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</si>
  <si>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</si>
  <si>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</si>
  <si>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</si>
  <si>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</si>
  <si>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</si>
  <si>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</si>
  <si>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</si>
  <si>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</si>
  <si>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</si>
  <si>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</si>
  <si>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</si>
  <si>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</si>
  <si>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</si>
  <si>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</si>
  <si>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</si>
  <si>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</si>
  <si>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</si>
  <si>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</si>
  <si>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</si>
  <si>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</si>
  <si>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</si>
  <si>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</si>
  <si>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</si>
  <si>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</si>
  <si>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</si>
  <si>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</si>
  <si>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</si>
  <si>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</si>
  <si>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</si>
  <si>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</si>
  <si>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</si>
  <si>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</si>
  <si>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</si>
  <si>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</si>
  <si>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</si>
  <si>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</si>
  <si>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</si>
  <si>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</si>
  <si>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</si>
  <si>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</si>
  <si>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</si>
  <si>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</si>
  <si>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</si>
  <si>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</si>
  <si>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</si>
  <si>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</si>
  <si>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</si>
  <si>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</si>
  <si>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</si>
  <si>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</si>
  <si>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</si>
  <si>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</si>
  <si>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</si>
  <si>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</si>
  <si>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</si>
  <si>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</si>
  <si>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</si>
  <si>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</si>
  <si>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</si>
  <si>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</si>
  <si>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</si>
  <si>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</si>
  <si>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</si>
  <si>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</si>
  <si>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</si>
  <si>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</si>
  <si>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</si>
  <si>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</si>
  <si>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</si>
  <si>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</si>
  <si>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</si>
  <si>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</si>
  <si>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</si>
  <si>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</si>
  <si>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</si>
  <si>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</si>
  <si>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</si>
  <si>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</si>
  <si>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</si>
  <si>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</si>
  <si>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</si>
  <si>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</si>
  <si>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</si>
  <si>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</si>
  <si>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</si>
  <si>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</si>
  <si>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</si>
  <si>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</si>
  <si>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</si>
  <si>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</si>
  <si>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</si>
  <si>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</si>
  <si>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</si>
  <si>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</si>
  <si>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</si>
  <si>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</si>
  <si>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</si>
  <si>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</si>
  <si>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</si>
  <si>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</si>
  <si>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</si>
  <si>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</si>
  <si>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</si>
  <si>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</si>
  <si>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</si>
  <si>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</si>
  <si>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</si>
  <si>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</si>
  <si>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</si>
  <si>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</si>
  <si>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</si>
  <si>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</si>
  <si>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</si>
  <si>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</si>
  <si>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</si>
  <si>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</si>
  <si>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</si>
  <si>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</si>
  <si>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</si>
  <si>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</si>
  <si>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</si>
  <si>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</si>
  <si>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</si>
  <si>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</si>
  <si>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</si>
  <si>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</si>
  <si>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</si>
  <si>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</si>
  <si>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</si>
  <si>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</si>
  <si>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</si>
  <si>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</si>
  <si>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</si>
  <si>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</si>
  <si>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</si>
  <si>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</si>
  <si>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</si>
  <si>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</si>
  <si>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</si>
  <si>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</si>
  <si>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</si>
  <si>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</si>
  <si>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</si>
  <si>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</si>
  <si>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</si>
  <si>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</si>
  <si>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</si>
  <si>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</si>
  <si>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</si>
  <si>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</si>
  <si>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</si>
  <si>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</si>
  <si>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</si>
  <si>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</si>
  <si>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</si>
  <si>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</si>
  <si>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</si>
  <si>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</si>
  <si>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</si>
  <si>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</si>
  <si>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</si>
  <si>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</si>
  <si>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</si>
  <si>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</si>
  <si>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</si>
  <si>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</si>
  <si>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</si>
  <si>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</si>
  <si>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</si>
  <si>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</si>
  <si>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</si>
  <si>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</si>
  <si>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</si>
  <si>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</si>
  <si>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</si>
  <si>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</si>
  <si>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</si>
  <si>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</si>
  <si>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</si>
  <si>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</si>
  <si>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</si>
  <si>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</si>
  <si>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</si>
  <si>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</si>
  <si>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</si>
  <si>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</si>
  <si>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</si>
  <si>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</si>
  <si>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</si>
  <si>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</si>
  <si>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</si>
  <si>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</si>
  <si>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</si>
  <si>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</si>
  <si>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</si>
  <si>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</si>
  <si>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</si>
  <si>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</si>
  <si>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</si>
  <si>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</si>
  <si>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</si>
  <si>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</si>
  <si>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</si>
  <si>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</si>
  <si>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</si>
  <si>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</si>
  <si>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</si>
  <si>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</si>
  <si>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</si>
  <si>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</si>
  <si>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</si>
  <si>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</si>
  <si>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</si>
  <si>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</si>
  <si>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</si>
  <si>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</si>
  <si>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</si>
  <si>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</si>
  <si>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</si>
  <si>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</si>
  <si>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</si>
  <si>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</si>
  <si>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</si>
  <si>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</si>
  <si>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</si>
  <si>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</si>
  <si>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</si>
  <si>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</si>
  <si>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</si>
  <si>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</si>
  <si>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</si>
  <si>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</si>
  <si>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</si>
  <si>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</si>
  <si>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</si>
  <si>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</si>
  <si>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</si>
  <si>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</si>
  <si>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</si>
  <si>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</si>
  <si>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</si>
  <si>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</si>
  <si>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</si>
  <si>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</si>
  <si>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</si>
  <si>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</si>
  <si>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</si>
  <si>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</si>
  <si>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</si>
  <si>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</si>
  <si>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</si>
  <si>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</si>
  <si>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</si>
  <si>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</si>
  <si>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</si>
  <si>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</si>
  <si>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</si>
  <si>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</si>
  <si>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</si>
  <si>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</si>
  <si>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</si>
  <si>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</si>
  <si>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</si>
  <si>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</si>
  <si>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</si>
  <si>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</si>
  <si>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</si>
  <si>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</si>
  <si>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</si>
  <si>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</si>
  <si>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</si>
  <si>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</si>
  <si>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</si>
  <si>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</si>
  <si>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</si>
  <si>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</si>
  <si>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</si>
  <si>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</si>
  <si>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</si>
  <si>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</si>
  <si>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</si>
  <si>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</si>
  <si>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</si>
  <si>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</si>
  <si>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</si>
  <si>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</si>
  <si>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</si>
  <si>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</si>
  <si>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</si>
  <si>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</si>
  <si>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</si>
  <si>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</si>
  <si>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</si>
  <si>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</si>
  <si>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</si>
  <si>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</si>
  <si>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</si>
  <si>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</si>
  <si>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</si>
  <si>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</si>
  <si>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</si>
  <si>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</si>
  <si>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</si>
  <si>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</si>
  <si>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</si>
  <si>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</si>
  <si>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</si>
  <si>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</si>
  <si>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</si>
  <si>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</si>
  <si>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</si>
  <si>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</si>
  <si>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</si>
  <si>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</si>
  <si>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</si>
  <si>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</si>
  <si>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</si>
  <si>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</si>
  <si>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</si>
  <si>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</si>
  <si>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</si>
  <si>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</si>
  <si>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</si>
  <si>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</si>
  <si>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</si>
  <si>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</si>
  <si>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</si>
  <si>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</si>
  <si>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</si>
  <si>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</si>
  <si>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</si>
  <si>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</si>
  <si>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</si>
  <si>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</si>
  <si>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</si>
  <si>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</si>
  <si>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</si>
  <si>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</si>
  <si>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</si>
  <si>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</si>
  <si>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</si>
  <si>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</si>
  <si>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</si>
  <si>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</si>
  <si>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</si>
  <si>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</si>
  <si>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</si>
  <si>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</si>
  <si>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</si>
  <si>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</si>
  <si>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</si>
  <si>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</si>
  <si>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</si>
  <si>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</si>
  <si>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</si>
  <si>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</si>
  <si>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</si>
  <si>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</si>
  <si>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</si>
  <si>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</si>
  <si>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</si>
  <si>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</si>
  <si>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</si>
  <si>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</si>
  <si>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</si>
  <si>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</si>
  <si>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</si>
  <si>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</si>
  <si>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</si>
  <si>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</si>
  <si>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</si>
  <si>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</si>
  <si>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</si>
  <si>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</si>
  <si>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</si>
  <si>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</si>
  <si>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</si>
  <si>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</si>
  <si>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</si>
  <si>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</si>
  <si>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</si>
  <si>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</si>
  <si>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</si>
  <si>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</si>
  <si>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</si>
  <si>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</si>
  <si>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</si>
  <si>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</si>
  <si>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</si>
  <si>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</si>
  <si>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</si>
  <si>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</si>
  <si>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</si>
  <si>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</si>
  <si>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</si>
  <si>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</si>
  <si>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</si>
  <si>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</si>
  <si>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</si>
  <si>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</si>
  <si>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</si>
  <si>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</si>
  <si>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</si>
  <si>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</si>
  <si>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</si>
  <si>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</si>
  <si>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</si>
  <si>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</si>
  <si>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</si>
  <si>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</si>
  <si>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</si>
  <si>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</si>
  <si>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</si>
  <si>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</si>
  <si>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</si>
  <si>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</si>
  <si>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</si>
  <si>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</si>
  <si>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</si>
  <si>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</si>
  <si>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</si>
  <si>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</si>
  <si>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</si>
  <si>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</si>
  <si>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</si>
  <si>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</si>
  <si>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</si>
  <si>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</si>
  <si>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</si>
  <si>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</si>
  <si>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</si>
  <si>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</si>
  <si>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</si>
  <si>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</si>
  <si>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</si>
  <si>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</si>
  <si>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</si>
  <si>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</si>
  <si>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</si>
  <si>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</si>
  <si>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</si>
  <si>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</si>
  <si>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</si>
  <si>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</si>
  <si>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</si>
  <si>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</si>
  <si>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</si>
  <si>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</si>
  <si>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</si>
  <si>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</si>
  <si>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</si>
  <si>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</si>
  <si>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</si>
  <si>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</si>
  <si>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</si>
  <si>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</si>
  <si>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</si>
  <si>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</si>
  <si>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</si>
  <si>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</si>
  <si>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</si>
  <si>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</si>
  <si>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</si>
  <si>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</si>
  <si>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</si>
  <si>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</si>
  <si>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</si>
  <si>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</si>
  <si>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</si>
  <si>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</si>
  <si>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</si>
  <si>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</si>
  <si>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</si>
  <si>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</si>
  <si>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</si>
  <si>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</si>
  <si>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</si>
  <si>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</si>
  <si>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</si>
  <si>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</si>
  <si>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</si>
  <si>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</si>
  <si>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</si>
  <si>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</si>
  <si>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</si>
  <si>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</si>
  <si>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</si>
  <si>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</si>
  <si>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</si>
  <si>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</si>
  <si>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</si>
  <si>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</si>
  <si>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</si>
  <si>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</si>
  <si>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</si>
  <si>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</si>
  <si>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</si>
  <si>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</si>
  <si>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</si>
  <si>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</si>
  <si>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</si>
  <si>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</si>
  <si>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</si>
  <si>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</si>
  <si>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</si>
  <si>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</si>
  <si>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</si>
  <si>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</si>
  <si>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</si>
  <si>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</si>
  <si>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</si>
  <si>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</si>
  <si>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</si>
  <si>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</si>
  <si>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</si>
  <si>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</si>
  <si>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</si>
  <si>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</si>
  <si>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</si>
  <si>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</si>
  <si>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</si>
  <si>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</si>
  <si>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</si>
  <si>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</si>
  <si>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</si>
  <si>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</si>
  <si>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</si>
  <si>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</si>
  <si>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</si>
  <si>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</si>
  <si>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</si>
  <si>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</si>
  <si>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</si>
  <si>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</si>
  <si>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</si>
  <si>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</si>
  <si>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</si>
  <si>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</si>
  <si>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</si>
  <si>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</si>
  <si>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</si>
  <si>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</si>
  <si>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</si>
  <si>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</si>
  <si>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</si>
  <si>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</si>
  <si>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</si>
  <si>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</si>
  <si>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</si>
  <si>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</si>
  <si>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</si>
  <si>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</si>
  <si>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</si>
  <si>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</si>
  <si>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</si>
  <si>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</si>
  <si>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</si>
  <si>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</si>
  <si>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</si>
  <si>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</si>
  <si>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</si>
  <si>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</si>
  <si>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</si>
  <si>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</si>
  <si>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</si>
  <si>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</si>
  <si>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</si>
  <si>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</si>
  <si>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</si>
  <si>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</si>
  <si>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</si>
  <si>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</si>
  <si>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</si>
  <si>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</si>
  <si>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</si>
  <si>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</si>
  <si>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</si>
  <si>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</si>
  <si>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</si>
  <si>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</si>
  <si>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</si>
  <si>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</si>
  <si>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</si>
  <si>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</si>
  <si>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</si>
  <si>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</si>
  <si>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</si>
  <si>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</si>
  <si>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</si>
  <si>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</si>
  <si>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</si>
  <si>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</si>
  <si>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</si>
  <si>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</si>
  <si>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</si>
  <si>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</si>
  <si>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</si>
  <si>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</si>
  <si>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</si>
  <si>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</si>
  <si>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</si>
  <si>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</si>
  <si>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</si>
  <si>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</si>
  <si>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</si>
  <si>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</si>
  <si>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</si>
  <si>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</si>
  <si>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</si>
  <si>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</si>
  <si>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</si>
  <si>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</si>
  <si>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</si>
  <si>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</si>
  <si>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</si>
  <si>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</si>
  <si>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</si>
  <si>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</si>
  <si>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</si>
  <si>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</si>
  <si>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</si>
  <si>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</si>
  <si>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</si>
  <si>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</si>
  <si>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</si>
  <si>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</si>
  <si>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</si>
  <si>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</si>
  <si>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</si>
  <si>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</si>
  <si>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</si>
  <si>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</si>
  <si>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</si>
  <si>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</si>
  <si>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</si>
  <si>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</si>
  <si>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</si>
  <si>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</si>
  <si>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</si>
  <si>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</si>
  <si>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</si>
  <si>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</si>
  <si>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</si>
  <si>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</si>
  <si>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</si>
  <si>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</si>
  <si>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</si>
  <si>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</si>
  <si>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</si>
  <si>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</si>
  <si>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</si>
  <si>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</si>
  <si>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</si>
  <si>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</si>
  <si>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</si>
  <si>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</si>
  <si>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</si>
  <si>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</si>
  <si>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</si>
  <si>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</si>
  <si>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</si>
  <si>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</si>
  <si>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</si>
  <si>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</si>
  <si>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</si>
  <si>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</si>
  <si>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</si>
  <si>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</si>
  <si>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</si>
  <si>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</si>
  <si>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</si>
  <si>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</si>
  <si>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</si>
  <si>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</si>
  <si>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</si>
  <si>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</si>
  <si>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</si>
  <si>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</si>
  <si>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</si>
  <si>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</si>
  <si>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</si>
  <si>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</si>
  <si>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</si>
  <si>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</si>
  <si>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</si>
  <si>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</si>
  <si>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</si>
  <si>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</si>
  <si>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</si>
  <si>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</si>
  <si>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</si>
  <si>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</si>
  <si>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</si>
  <si>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</si>
  <si>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</si>
  <si>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</si>
  <si>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</si>
  <si>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</si>
  <si>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</si>
  <si>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</si>
  <si>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</si>
  <si>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</si>
  <si>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</si>
  <si>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</si>
  <si>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</si>
  <si>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</si>
  <si>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</si>
  <si>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</si>
  <si>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</si>
  <si>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</si>
  <si>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</si>
  <si>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</si>
  <si>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</si>
  <si>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</si>
  <si>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</si>
  <si>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</si>
  <si>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</si>
  <si>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</si>
  <si>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</si>
  <si>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</si>
  <si>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</si>
  <si>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</si>
  <si>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</si>
  <si>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</si>
  <si>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</si>
  <si>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</si>
  <si>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</si>
  <si>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</si>
  <si>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</si>
  <si>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</si>
  <si>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</si>
  <si>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</si>
  <si>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</si>
  <si>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</si>
  <si>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</si>
  <si>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</si>
  <si>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</si>
  <si>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</si>
  <si>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</si>
  <si>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</si>
  <si>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</si>
  <si>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</si>
  <si>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</si>
  <si>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</si>
  <si>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</si>
  <si>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</si>
  <si>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</si>
  <si>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</si>
  <si>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</si>
  <si>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</si>
  <si>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</si>
  <si>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</si>
  <si>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</si>
  <si>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</si>
  <si>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</si>
  <si>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</si>
  <si>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</si>
  <si>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</si>
  <si>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</si>
  <si>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</si>
  <si>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</si>
  <si>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</si>
  <si>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</si>
  <si>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</si>
  <si>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</si>
  <si>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</si>
  <si>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</si>
  <si>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</si>
  <si>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</si>
  <si>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</si>
  <si>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</si>
  <si>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</si>
  <si>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</si>
  <si>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</si>
  <si>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</si>
  <si>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</si>
  <si>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</si>
  <si>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</si>
  <si>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</si>
  <si>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</si>
  <si>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</si>
  <si>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</si>
  <si>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</si>
  <si>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</si>
  <si>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</si>
  <si>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</si>
  <si>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</si>
  <si>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</si>
  <si>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</si>
  <si>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</si>
  <si>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</si>
  <si>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</si>
  <si>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</si>
  <si>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</si>
  <si>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</si>
  <si>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</si>
  <si>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</si>
  <si>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</si>
  <si>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</si>
  <si>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</si>
  <si>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</si>
  <si>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</si>
  <si>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</si>
  <si>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</si>
  <si>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</si>
  <si>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</si>
  <si>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</si>
  <si>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</si>
  <si>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</si>
  <si>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</si>
  <si>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</si>
  <si>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</si>
  <si>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</si>
  <si>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</si>
  <si>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</si>
  <si>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</si>
  <si>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</si>
  <si>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</si>
  <si>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</si>
  <si>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</si>
  <si>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</si>
  <si>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</si>
  <si>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</si>
  <si>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</si>
  <si>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</si>
  <si>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</si>
  <si>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</si>
  <si>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</si>
  <si>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</si>
  <si>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</si>
  <si>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</si>
  <si>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</si>
  <si>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</si>
  <si>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</si>
  <si>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</si>
  <si>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</si>
  <si>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</si>
  <si>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</si>
  <si>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</si>
  <si>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</si>
  <si>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</si>
  <si>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</si>
  <si>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</si>
  <si>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</si>
  <si>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</si>
  <si>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</si>
  <si>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</si>
  <si>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</si>
  <si>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</si>
  <si>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</si>
  <si>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</si>
  <si>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</si>
  <si>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</si>
  <si>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</si>
  <si>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</si>
  <si>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</si>
  <si>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</si>
  <si>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</si>
  <si>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</si>
  <si>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</si>
  <si>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</si>
  <si>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</si>
  <si>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</si>
  <si>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</si>
  <si>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</si>
  <si>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</si>
  <si>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</si>
  <si>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</si>
  <si>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</si>
  <si>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</si>
  <si>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</si>
  <si>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</si>
  <si>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</si>
  <si>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</si>
  <si>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</si>
  <si>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</si>
  <si>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</si>
  <si>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</si>
  <si>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</si>
  <si>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</si>
  <si>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</si>
  <si>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</si>
  <si>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</si>
  <si>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</si>
  <si>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</si>
  <si>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</si>
  <si>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</si>
  <si>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</si>
  <si>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</si>
  <si>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</si>
  <si>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</si>
  <si>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</si>
  <si>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</si>
  <si>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</si>
  <si>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</si>
  <si>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</si>
  <si>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</si>
  <si>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</si>
  <si>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</si>
  <si>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</si>
  <si>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</si>
  <si>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</si>
  <si>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</si>
  <si>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</si>
  <si>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</si>
  <si>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</si>
  <si>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</si>
  <si>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</si>
  <si>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</si>
  <si>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</si>
  <si>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</si>
  <si>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</si>
  <si>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</si>
  <si>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</si>
  <si>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</si>
  <si>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</si>
  <si>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</si>
  <si>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</si>
  <si>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</si>
  <si>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</si>
  <si>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</si>
  <si>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</si>
  <si>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</si>
  <si>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</si>
  <si>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</si>
  <si>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</si>
  <si>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</si>
  <si>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</si>
  <si>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</si>
  <si>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</si>
  <si>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</si>
  <si>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</si>
  <si>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</si>
  <si>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</si>
  <si>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</si>
  <si>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</si>
  <si>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</si>
  <si>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</si>
  <si>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</si>
  <si>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</si>
  <si>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</si>
  <si>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</si>
  <si>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</si>
  <si>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</si>
  <si>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</si>
  <si>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</si>
  <si>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</si>
  <si>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</si>
  <si>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</si>
  <si>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</si>
  <si>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</si>
  <si>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</si>
  <si>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</si>
  <si>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</si>
  <si>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</si>
  <si>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</si>
  <si>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</si>
  <si>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</si>
  <si>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</si>
  <si>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</si>
  <si>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</si>
  <si>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</si>
  <si>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</si>
  <si>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</si>
  <si>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</si>
  <si>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</si>
  <si>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</si>
  <si>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</si>
  <si>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</si>
  <si>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</si>
  <si>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</si>
  <si>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</si>
  <si>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</si>
  <si>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</si>
  <si>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</si>
  <si>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</si>
  <si>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</si>
  <si>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</si>
  <si>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</si>
  <si>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</si>
  <si>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</si>
  <si>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</si>
  <si>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</si>
  <si>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</si>
  <si>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</si>
  <si>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</si>
  <si>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</si>
  <si>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</si>
  <si>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</si>
  <si>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</si>
  <si>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</si>
  <si>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</si>
  <si>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</si>
  <si>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</si>
  <si>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</si>
  <si>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</si>
  <si>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</si>
  <si>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</si>
  <si>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</si>
  <si>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</si>
  <si>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</si>
  <si>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</si>
  <si>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</si>
  <si>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</si>
  <si>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</si>
  <si>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</si>
  <si>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</si>
  <si>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</si>
  <si>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</si>
  <si>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</si>
  <si>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</si>
  <si>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</si>
  <si>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</si>
  <si>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</si>
  <si>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</si>
  <si>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</si>
  <si>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</si>
  <si>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</si>
  <si>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</si>
  <si>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</si>
  <si>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</si>
  <si>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</si>
  <si>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</si>
  <si>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</si>
  <si>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</si>
  <si>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</si>
  <si>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</si>
  <si>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</si>
  <si>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</si>
  <si>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</si>
  <si>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</si>
  <si>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</si>
  <si>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</si>
  <si>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</si>
  <si>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</si>
  <si>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</si>
  <si>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</si>
  <si>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</si>
  <si>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</si>
  <si>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</si>
  <si>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</si>
  <si>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</si>
  <si>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</si>
  <si>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</si>
  <si>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</si>
  <si>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</si>
  <si>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</si>
  <si>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</si>
  <si>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</si>
  <si>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</si>
  <si>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</si>
  <si>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</si>
  <si>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</si>
  <si>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</si>
  <si>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</si>
  <si>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</si>
  <si>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</si>
  <si>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</si>
  <si>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</si>
  <si>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</si>
  <si>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</si>
  <si>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</si>
  <si>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</si>
  <si>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</si>
  <si>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</si>
  <si>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</si>
  <si>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</si>
  <si>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</si>
  <si>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</si>
  <si>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</si>
  <si>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</si>
  <si>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</si>
  <si>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</si>
  <si>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</si>
  <si>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</si>
  <si>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</si>
  <si>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</si>
  <si>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</si>
  <si>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</si>
  <si>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</si>
  <si>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</si>
  <si>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</si>
  <si>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</si>
  <si>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</si>
  <si>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</si>
  <si>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</si>
  <si>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</si>
  <si>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</si>
  <si>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</si>
  <si>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</si>
  <si>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</si>
  <si>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</si>
  <si>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</si>
  <si>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</si>
  <si>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</si>
  <si>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</si>
  <si>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</si>
  <si>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</si>
  <si>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</si>
  <si>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</si>
  <si>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</si>
  <si>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</si>
  <si>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</si>
  <si>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</si>
  <si>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</si>
  <si>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</si>
  <si>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</si>
  <si>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</si>
  <si>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</si>
  <si>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</si>
  <si>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</si>
  <si>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</si>
  <si>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</si>
  <si>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</si>
  <si>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</si>
  <si>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</si>
  <si>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</si>
  <si>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</si>
  <si>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</si>
  <si>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</si>
  <si>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</si>
  <si>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</si>
  <si>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</si>
  <si>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</si>
  <si>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</si>
  <si>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</si>
  <si>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</si>
  <si>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</si>
  <si>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</si>
  <si>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</si>
  <si>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</si>
  <si>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</si>
  <si>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</si>
  <si>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</si>
  <si>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</si>
  <si>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</si>
  <si>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</si>
  <si>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</si>
  <si>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</si>
  <si>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</si>
  <si>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</si>
  <si>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</si>
  <si>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</si>
  <si>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</si>
  <si>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</si>
  <si>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</si>
  <si>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</si>
  <si>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</si>
  <si>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</si>
  <si>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</si>
  <si>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</si>
  <si>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</si>
  <si>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</si>
  <si>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</si>
  <si>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</si>
  <si>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</si>
  <si>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</si>
  <si>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</si>
  <si>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</si>
  <si>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</si>
  <si>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</si>
  <si>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</si>
  <si>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</si>
  <si>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</si>
  <si>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</si>
  <si>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</si>
  <si>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</si>
  <si>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</si>
  <si>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</si>
  <si>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</si>
  <si>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</si>
  <si>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</si>
  <si>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</si>
  <si>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</si>
  <si>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</si>
  <si>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</si>
  <si>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</si>
  <si>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</si>
  <si>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</si>
  <si>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</si>
  <si>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</si>
  <si>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</si>
  <si>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</si>
  <si>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</si>
  <si>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</si>
  <si>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</si>
  <si>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</si>
  <si>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</si>
  <si>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</si>
  <si>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</si>
  <si>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</si>
  <si>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</si>
  <si>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</si>
  <si>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</si>
  <si>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</si>
  <si>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</si>
  <si>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</si>
  <si>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</si>
  <si>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</si>
  <si>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</si>
  <si>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</si>
  <si>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</si>
  <si>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</si>
  <si>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</si>
  <si>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</si>
  <si>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</si>
  <si>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</si>
  <si>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</si>
  <si>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</si>
  <si>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</si>
  <si>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</si>
  <si>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</si>
  <si>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</si>
  <si>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</si>
  <si>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</si>
  <si>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</si>
  <si>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</si>
  <si>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</si>
  <si>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</si>
  <si>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</si>
  <si>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</si>
  <si>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</si>
  <si>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</si>
  <si>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</si>
  <si>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</si>
  <si>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</si>
  <si>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</si>
  <si>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</si>
  <si>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</si>
  <si>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</si>
  <si>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</si>
  <si>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</si>
  <si>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</si>
  <si>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</si>
  <si>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</si>
  <si>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</si>
  <si>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</si>
  <si>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</si>
  <si>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</si>
  <si>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</si>
  <si>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</si>
  <si>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</si>
  <si>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</si>
  <si>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</si>
  <si>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</si>
  <si>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</si>
  <si>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</si>
  <si>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</si>
  <si>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</si>
  <si>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</si>
  <si>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</si>
  <si>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</si>
  <si>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</si>
  <si>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</si>
  <si>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</si>
  <si>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</si>
  <si>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</si>
  <si>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</si>
  <si>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</si>
  <si>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</si>
  <si>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</si>
  <si>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</si>
  <si>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</si>
  <si>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</si>
  <si>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</si>
  <si>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</si>
  <si>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</si>
  <si>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</si>
  <si>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</si>
  <si>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</si>
  <si>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</si>
  <si>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</si>
  <si>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</si>
  <si>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</si>
  <si>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</si>
  <si>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</si>
  <si>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</si>
  <si>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</si>
  <si>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</si>
  <si>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</si>
  <si>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</si>
  <si>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</si>
  <si>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</si>
  <si>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</si>
  <si>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</si>
  <si>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</si>
  <si>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</si>
  <si>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</si>
  <si>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</si>
  <si>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</si>
  <si>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</si>
  <si>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</si>
  <si>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</si>
  <si>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</si>
  <si>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</si>
  <si>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</si>
  <si>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</si>
  <si>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</si>
  <si>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</si>
  <si>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</si>
  <si>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</si>
  <si>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</si>
  <si>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</si>
  <si>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</si>
  <si>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</si>
  <si>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</si>
  <si>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</si>
  <si>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</si>
  <si>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</si>
  <si>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</si>
  <si>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</si>
  <si>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</si>
  <si>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</si>
  <si>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</si>
  <si>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</si>
  <si>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</si>
  <si>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</si>
  <si>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</si>
  <si>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</si>
  <si>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</si>
  <si>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</si>
  <si>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</si>
  <si>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</si>
  <si>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</si>
  <si>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</si>
  <si>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</si>
  <si>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</si>
  <si>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</si>
  <si>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</si>
  <si>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</si>
  <si>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</si>
  <si>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</si>
  <si>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</si>
  <si>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</si>
  <si>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</si>
  <si>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</si>
  <si>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</si>
  <si>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</si>
  <si>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</si>
  <si>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</si>
  <si>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</si>
  <si>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</si>
  <si>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</si>
  <si>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</si>
  <si>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</si>
  <si>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</si>
  <si>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</si>
  <si>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</si>
  <si>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</si>
  <si>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</si>
  <si>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</si>
  <si>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</si>
  <si>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</si>
  <si>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</si>
  <si>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</si>
  <si>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</si>
  <si>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</si>
  <si>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</si>
  <si>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</si>
  <si>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</si>
  <si>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</si>
  <si>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</si>
  <si>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</si>
  <si>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</si>
  <si>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</si>
  <si>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</si>
  <si>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</si>
  <si>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</si>
  <si>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</si>
  <si>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</si>
  <si>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</si>
  <si>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</si>
  <si>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</si>
  <si>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</si>
  <si>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</si>
  <si>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</si>
  <si>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</si>
  <si>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</si>
  <si>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</si>
  <si>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</si>
  <si>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</si>
  <si>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</si>
  <si>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</si>
  <si>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</si>
  <si>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</si>
  <si>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</si>
  <si>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</si>
  <si>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</si>
  <si>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</si>
  <si>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</si>
  <si>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</si>
  <si>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</si>
  <si>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</si>
  <si>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</si>
  <si>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</si>
  <si>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</si>
  <si>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</si>
  <si>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</si>
  <si>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</si>
  <si>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</si>
  <si>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</si>
  <si>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</si>
  <si>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</si>
  <si>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</si>
  <si>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</si>
  <si>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</si>
  <si>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</si>
  <si>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</si>
  <si>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</si>
  <si>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</si>
  <si>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</si>
  <si>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</si>
  <si>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</si>
  <si>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</si>
  <si>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</si>
  <si>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</si>
  <si>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</si>
  <si>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</si>
  <si>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</si>
  <si>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</si>
  <si>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</si>
  <si>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</si>
  <si>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</si>
  <si>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</si>
  <si>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</si>
  <si>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</si>
  <si>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</si>
  <si>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</si>
  <si>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</si>
  <si>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</si>
  <si>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</si>
  <si>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</si>
  <si>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</si>
  <si>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</si>
  <si>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</si>
  <si>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</si>
  <si>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</si>
  <si>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</si>
  <si>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</si>
  <si>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</si>
  <si>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</si>
  <si>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</si>
  <si>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</si>
  <si>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</si>
  <si>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</si>
  <si>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</si>
  <si>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</si>
  <si>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</si>
  <si>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</si>
  <si>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</si>
  <si>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</si>
  <si>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</si>
  <si>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</si>
  <si>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</si>
  <si>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</si>
  <si>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</si>
  <si>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</si>
  <si>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</si>
  <si>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</si>
  <si>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</si>
  <si>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</si>
  <si>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</si>
  <si>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</si>
  <si>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</si>
  <si>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</si>
  <si>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</si>
  <si>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</si>
  <si>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</si>
  <si>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</si>
  <si>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</si>
  <si>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</si>
  <si>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</si>
  <si>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</si>
  <si>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</si>
  <si>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</si>
  <si>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</si>
  <si>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</si>
  <si>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</si>
  <si>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</si>
  <si>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</si>
  <si>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</si>
  <si>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</si>
  <si>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</si>
  <si>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</si>
  <si>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</si>
  <si>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</si>
  <si>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</si>
  <si>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</si>
  <si>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</si>
  <si>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</si>
  <si>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</si>
  <si>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</si>
  <si>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</si>
  <si>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</si>
  <si>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</si>
  <si>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</si>
  <si>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</si>
  <si>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</si>
  <si>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</si>
  <si>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</si>
  <si>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</si>
  <si>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</si>
  <si>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</si>
  <si>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</si>
  <si>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</si>
  <si>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</si>
  <si>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</si>
  <si>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</si>
  <si>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</si>
  <si>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</si>
  <si>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</si>
  <si>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</si>
  <si>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</si>
  <si>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</si>
  <si>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</si>
  <si>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</si>
  <si>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</si>
  <si>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</si>
  <si>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</si>
  <si>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</si>
  <si>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</si>
  <si>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</si>
  <si>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</si>
  <si>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</si>
  <si>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</si>
  <si>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</si>
  <si>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</si>
  <si>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</si>
  <si>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</si>
  <si>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</si>
  <si>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</si>
  <si>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</si>
  <si>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</si>
  <si>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</si>
  <si>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</si>
  <si>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</si>
  <si>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</si>
  <si>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</si>
  <si>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</si>
  <si>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</si>
  <si>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</si>
  <si>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</si>
  <si>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</si>
  <si>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</si>
  <si>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</si>
  <si>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</si>
  <si>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</si>
  <si>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</si>
  <si>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</si>
  <si>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</si>
  <si>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</si>
  <si>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</si>
  <si>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</si>
  <si>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</si>
  <si>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</si>
  <si>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</si>
  <si>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</si>
  <si>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</si>
  <si>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</si>
  <si>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</si>
  <si>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</si>
  <si>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</si>
  <si>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</si>
  <si>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</si>
  <si>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</si>
  <si>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</si>
  <si>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</si>
  <si>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</si>
  <si>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</si>
  <si>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</si>
  <si>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</si>
  <si>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</si>
  <si>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</si>
  <si>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</si>
  <si>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</si>
  <si>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</si>
  <si>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</si>
  <si>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</si>
  <si>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</si>
  <si>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</si>
  <si>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</si>
  <si>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</si>
  <si>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</si>
  <si>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</si>
  <si>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</si>
  <si>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</si>
  <si>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</si>
  <si>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</si>
  <si>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</si>
  <si>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</si>
  <si>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</si>
  <si>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</si>
  <si>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</si>
  <si>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</si>
  <si>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</si>
  <si>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</si>
  <si>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</si>
  <si>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</si>
  <si>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</si>
  <si>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</si>
  <si>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</si>
  <si>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</si>
  <si>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</si>
  <si>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</si>
  <si>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</si>
  <si>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</si>
  <si>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</si>
  <si>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</si>
  <si>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</si>
  <si>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</si>
  <si>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</si>
  <si>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</si>
  <si>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</si>
  <si>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</si>
  <si>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</si>
  <si>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</si>
  <si>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</si>
  <si>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</si>
  <si>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</si>
  <si>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</si>
  <si>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</si>
  <si>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</si>
  <si>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</si>
  <si>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</si>
  <si>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</si>
  <si>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</si>
  <si>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</si>
  <si>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</si>
  <si>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</si>
  <si>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</si>
  <si>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</si>
  <si>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</si>
  <si>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</si>
  <si>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</si>
  <si>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</si>
  <si>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</si>
  <si>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</si>
  <si>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</si>
  <si>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</si>
  <si>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</si>
  <si>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</si>
  <si>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</si>
  <si>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</si>
  <si>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</si>
  <si>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</si>
  <si>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</si>
  <si>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</si>
  <si>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</si>
  <si>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</si>
  <si>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</si>
  <si>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</si>
  <si>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</si>
  <si>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</si>
  <si>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</si>
  <si>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</si>
  <si>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</si>
  <si>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</si>
  <si>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</si>
  <si>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</si>
  <si>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</si>
  <si>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</si>
  <si>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</si>
  <si>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</si>
  <si>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</si>
  <si>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</si>
  <si>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</si>
  <si>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</si>
  <si>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</si>
  <si>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</si>
  <si>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</si>
  <si>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</si>
  <si>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</si>
  <si>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</si>
  <si>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</si>
  <si>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</si>
  <si>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</si>
  <si>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</si>
  <si>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</si>
  <si>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</si>
  <si>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</si>
  <si>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</si>
  <si>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</si>
  <si>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</si>
  <si>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</si>
  <si>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</si>
  <si>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</si>
  <si>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</si>
  <si>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</si>
  <si>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</si>
  <si>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</si>
  <si>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</si>
  <si>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</si>
  <si>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</si>
  <si>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</si>
  <si>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</si>
  <si>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</si>
  <si>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</si>
  <si>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</si>
  <si>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</si>
  <si>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</si>
  <si>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</si>
  <si>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</si>
  <si>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</si>
  <si>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</si>
  <si>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</si>
  <si>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</si>
  <si>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</si>
  <si>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</si>
  <si>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</si>
  <si>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</si>
  <si>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</si>
  <si>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</si>
  <si>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</si>
  <si>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</si>
  <si>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</si>
  <si>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</si>
  <si>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</si>
  <si>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</si>
  <si>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</si>
  <si>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</si>
  <si>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</si>
  <si>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</si>
  <si>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</si>
  <si>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</si>
  <si>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</si>
  <si>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</si>
  <si>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</si>
  <si>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</si>
  <si>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</si>
  <si>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</si>
  <si>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</si>
  <si>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</si>
  <si>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</si>
  <si>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</si>
  <si>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</si>
  <si>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</si>
  <si>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</si>
  <si>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</si>
  <si>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</si>
  <si>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</si>
  <si>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</si>
  <si>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</si>
  <si>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</si>
  <si>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</si>
  <si>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</si>
  <si>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</si>
  <si>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</si>
  <si>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</si>
  <si>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</si>
  <si>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</si>
  <si>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</si>
  <si>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</si>
  <si>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</si>
  <si>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</si>
  <si>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</si>
  <si>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</si>
  <si>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</si>
  <si>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</si>
  <si>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</si>
  <si>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</si>
  <si>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</si>
  <si>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</si>
  <si>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</si>
  <si>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</si>
  <si>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</si>
  <si>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</si>
  <si>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</si>
  <si>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</si>
  <si>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</si>
  <si>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</si>
  <si>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</si>
  <si>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</si>
  <si>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</si>
  <si>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</si>
  <si>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</si>
  <si>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</si>
  <si>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</si>
  <si>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</si>
  <si>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</si>
  <si>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</si>
  <si>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</si>
  <si>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</si>
  <si>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</si>
  <si>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</si>
  <si>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</si>
  <si>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</si>
  <si>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</si>
  <si>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</si>
  <si>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</si>
  <si>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</si>
  <si>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</si>
  <si>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</si>
  <si>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</si>
  <si>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</si>
  <si>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</si>
  <si>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</si>
  <si>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</si>
  <si>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</si>
  <si>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</si>
  <si>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</si>
  <si>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</si>
  <si>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</si>
  <si>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</si>
  <si>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</si>
  <si>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</si>
  <si>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</si>
  <si>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</si>
  <si>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</si>
  <si>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</si>
  <si>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</si>
  <si>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</si>
  <si>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</si>
  <si>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</si>
  <si>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</si>
  <si>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</si>
  <si>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</si>
  <si>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</si>
  <si>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</si>
  <si>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</si>
  <si>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</si>
  <si>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</si>
  <si>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</si>
  <si>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</si>
  <si>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</si>
  <si>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</si>
  <si>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</si>
  <si>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</si>
  <si>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</si>
  <si>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</si>
  <si>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</si>
  <si>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</si>
  <si>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</si>
  <si>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</si>
  <si>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</si>
  <si>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</si>
  <si>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</si>
  <si>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</si>
  <si>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</si>
  <si>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</si>
  <si>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</si>
  <si>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</si>
  <si>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</si>
  <si>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</si>
  <si>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</si>
  <si>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</si>
  <si>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</si>
  <si>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</si>
  <si>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</si>
  <si>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</si>
  <si>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</si>
  <si>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</si>
  <si>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</si>
  <si>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</si>
  <si>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</si>
  <si>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</si>
  <si>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</si>
  <si>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</si>
  <si>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</si>
  <si>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</si>
  <si>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</si>
  <si>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</si>
  <si>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</si>
  <si>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</si>
  <si>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</si>
  <si>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</si>
  <si>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</si>
  <si>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</si>
  <si>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</si>
  <si>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</si>
  <si>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</si>
  <si>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</si>
  <si>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</si>
  <si>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</si>
  <si>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</si>
  <si>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</si>
  <si>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</si>
  <si>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</si>
  <si>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</si>
  <si>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</si>
  <si>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</si>
  <si>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</si>
  <si>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</si>
  <si>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</si>
  <si>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</si>
  <si>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</si>
  <si>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</si>
  <si>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</si>
  <si>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</si>
  <si>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</si>
  <si>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</si>
  <si>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</si>
  <si>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</si>
  <si>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</si>
  <si>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</si>
  <si>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</si>
  <si>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</si>
  <si>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</si>
  <si>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</si>
  <si>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</si>
  <si>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</si>
  <si>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</si>
  <si>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</si>
  <si>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</si>
  <si>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</si>
  <si>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</si>
  <si>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</si>
  <si>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</si>
  <si>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</si>
  <si>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</si>
  <si>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</si>
  <si>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</si>
  <si>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</si>
  <si>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</si>
  <si>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</si>
  <si>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</si>
  <si>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</si>
  <si>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</si>
  <si>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</si>
  <si>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</si>
  <si>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</si>
  <si>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</si>
  <si>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</si>
  <si>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</si>
  <si>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</si>
  <si>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</si>
  <si>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</si>
  <si>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</si>
  <si>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</si>
  <si>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</si>
  <si>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</si>
  <si>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</si>
  <si>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</si>
  <si>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</si>
  <si>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</si>
  <si>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</si>
  <si>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</si>
  <si>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</si>
  <si>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</si>
  <si>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</si>
  <si>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</si>
  <si>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</si>
  <si>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</si>
  <si>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</si>
  <si>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</si>
  <si>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</si>
  <si>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</si>
  <si>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</si>
  <si>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</si>
  <si>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</si>
  <si>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</si>
  <si>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</si>
  <si>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</si>
  <si>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</si>
  <si>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</si>
  <si>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</si>
  <si>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</si>
  <si>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</si>
  <si>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</si>
  <si>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</si>
  <si>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</si>
  <si>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</si>
  <si>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</si>
  <si>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</si>
  <si>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</si>
  <si>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</si>
  <si>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</si>
  <si>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</si>
  <si>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</si>
  <si>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</si>
  <si>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</si>
  <si>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</si>
  <si>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</si>
  <si>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</si>
  <si>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</si>
  <si>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</si>
  <si>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</si>
  <si>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</si>
  <si>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</si>
  <si>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</si>
  <si>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</si>
  <si>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</si>
  <si>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</si>
  <si>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</si>
  <si>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</si>
  <si>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</si>
  <si>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</si>
  <si>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</si>
  <si>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</si>
  <si>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</si>
  <si>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</si>
  <si>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</si>
  <si>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</si>
  <si>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</si>
  <si>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</si>
  <si>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</si>
  <si>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</si>
  <si>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</si>
  <si>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</si>
  <si>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</si>
  <si>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</si>
  <si>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</si>
  <si>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</si>
  <si>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</si>
  <si>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</si>
  <si>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</si>
  <si>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</si>
  <si>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</si>
  <si>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</si>
  <si>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</si>
  <si>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</si>
  <si>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</si>
  <si>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</si>
  <si>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</si>
  <si>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</si>
  <si>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</si>
  <si>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</si>
  <si>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</si>
  <si>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</si>
  <si>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</si>
  <si>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</si>
  <si>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</si>
  <si>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</si>
  <si>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</si>
  <si>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</si>
  <si>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</si>
  <si>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</si>
  <si>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</si>
  <si>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</si>
  <si>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</si>
  <si>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</si>
  <si>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</si>
  <si>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</si>
  <si>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</si>
  <si>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</si>
  <si>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</si>
  <si>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</si>
  <si>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</si>
  <si>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</si>
  <si>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</si>
  <si>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</si>
  <si>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</si>
  <si>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</si>
  <si>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</si>
  <si>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</si>
  <si>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</si>
  <si>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</si>
  <si>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</si>
  <si>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</si>
  <si>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</si>
  <si>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</si>
  <si>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</si>
  <si>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</si>
  <si>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</si>
  <si>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</si>
  <si>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</si>
  <si>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</si>
  <si>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</si>
  <si>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</si>
  <si>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</si>
  <si>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</si>
  <si>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</si>
  <si>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</si>
  <si>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</si>
  <si>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</si>
  <si>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</si>
  <si>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</si>
  <si>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</si>
  <si>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</si>
  <si>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</si>
  <si>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</si>
  <si>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</si>
  <si>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</si>
  <si>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</si>
  <si>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</si>
  <si>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</si>
  <si>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</si>
  <si>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</si>
  <si>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</si>
  <si>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</si>
  <si>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</si>
  <si>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</si>
  <si>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</si>
  <si>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</si>
  <si>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</si>
  <si>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</si>
  <si>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</si>
  <si>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</si>
  <si>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</si>
  <si>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</si>
  <si>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</si>
  <si>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</si>
  <si>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</si>
  <si>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</si>
  <si>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</si>
  <si>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</si>
  <si>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</si>
  <si>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</si>
  <si>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</si>
  <si>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</si>
  <si>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</si>
  <si>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</si>
  <si>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</si>
  <si>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</si>
  <si>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</si>
  <si>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</si>
  <si>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</si>
  <si>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</si>
  <si>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</si>
  <si>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</si>
  <si>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</si>
  <si>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</si>
  <si>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</si>
  <si>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</si>
  <si>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</si>
  <si>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</si>
  <si>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</si>
  <si>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</si>
  <si>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</si>
  <si>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</si>
  <si>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</si>
  <si>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</si>
  <si>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</si>
  <si>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</si>
  <si>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</si>
  <si>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</si>
  <si>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</si>
  <si>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</si>
  <si>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</si>
  <si>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</si>
  <si>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</si>
  <si>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</si>
  <si>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</si>
  <si>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</si>
  <si>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</si>
  <si>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</si>
  <si>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</si>
  <si>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</si>
  <si>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</si>
  <si>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</si>
  <si>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</si>
  <si>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</si>
  <si>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</si>
  <si>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</si>
  <si>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</si>
  <si>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</si>
  <si>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</si>
  <si>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</si>
  <si>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</si>
  <si>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</si>
  <si>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</si>
  <si>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</si>
  <si>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</si>
  <si>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</si>
  <si>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</si>
  <si>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</si>
  <si>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</si>
  <si>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</si>
  <si>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</si>
  <si>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</si>
  <si>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</si>
  <si>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</si>
  <si>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</si>
  <si>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</si>
  <si>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</si>
  <si>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</si>
  <si>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</si>
  <si>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</si>
  <si>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</si>
  <si>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</si>
  <si>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</si>
  <si>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</si>
  <si>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</si>
  <si>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</si>
  <si>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</si>
  <si>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</si>
  <si>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</si>
  <si>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</si>
  <si>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</si>
  <si>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</si>
  <si>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</si>
  <si>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</si>
  <si>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</si>
  <si>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</si>
  <si>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</si>
  <si>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</si>
  <si>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</si>
  <si>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</si>
  <si>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</si>
  <si>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</si>
  <si>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</si>
  <si>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</si>
  <si>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</si>
  <si>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</si>
  <si>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</si>
  <si>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</si>
  <si>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</si>
  <si>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</si>
  <si>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</si>
  <si>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</si>
  <si>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</si>
  <si>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</si>
  <si>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</si>
  <si>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</si>
  <si>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</si>
  <si>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</si>
  <si>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</si>
  <si>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</si>
  <si>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</si>
  <si>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</si>
  <si>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</si>
  <si>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</si>
  <si>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</si>
  <si>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</si>
  <si>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</si>
  <si>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</si>
  <si>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</si>
  <si>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</si>
  <si>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</si>
  <si>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</si>
  <si>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</si>
  <si>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</si>
  <si>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</si>
  <si>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</si>
  <si>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</si>
  <si>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</si>
  <si>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</si>
  <si>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</si>
  <si>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</si>
  <si>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</si>
  <si>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</si>
  <si>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</si>
  <si>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</si>
  <si>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</si>
  <si>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</si>
  <si>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</si>
  <si>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</si>
  <si>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</si>
  <si>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</si>
  <si>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</si>
  <si>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</si>
  <si>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</si>
  <si>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</si>
  <si>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</si>
  <si>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</si>
  <si>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</si>
  <si>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</si>
  <si>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</si>
  <si>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</si>
  <si>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</si>
  <si>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</si>
  <si>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</si>
  <si>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</si>
  <si>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</si>
  <si>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</si>
  <si>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</si>
  <si>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</si>
  <si>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</si>
  <si>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</si>
  <si>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</si>
  <si>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</si>
  <si>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</si>
  <si>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</si>
  <si>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</si>
  <si>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</si>
  <si>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</si>
  <si>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</si>
  <si>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</si>
  <si>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</si>
  <si>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</si>
  <si>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</si>
  <si>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</si>
  <si>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</si>
  <si>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</si>
  <si>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</si>
  <si>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</si>
  <si>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</si>
  <si>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</si>
  <si>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</si>
  <si>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</si>
  <si>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</si>
  <si>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</si>
  <si>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</si>
  <si>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</si>
  <si>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</si>
  <si>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</si>
  <si>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</si>
  <si>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</si>
  <si>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</si>
  <si>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</si>
  <si>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</si>
  <si>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</si>
  <si>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</si>
  <si>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</si>
  <si>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</si>
  <si>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</si>
  <si>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</si>
  <si>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</si>
  <si>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</si>
  <si>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</si>
  <si>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</si>
  <si>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</si>
  <si>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</si>
  <si>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</si>
  <si>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</si>
  <si>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</si>
  <si>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</si>
  <si>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</si>
  <si>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</si>
  <si>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</si>
  <si>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</si>
  <si>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</si>
  <si>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</si>
  <si>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</si>
  <si>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</si>
  <si>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</si>
  <si>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</si>
  <si>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</si>
  <si>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</si>
  <si>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</si>
  <si>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</si>
  <si>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</si>
  <si>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</si>
  <si>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</si>
  <si>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</si>
  <si>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</si>
  <si>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</si>
  <si>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</si>
  <si>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</si>
  <si>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</si>
  <si>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</si>
  <si>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</si>
  <si>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</si>
  <si>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</si>
  <si>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</si>
  <si>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</si>
  <si>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</si>
  <si>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</si>
  <si>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</si>
  <si>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</si>
  <si>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</si>
  <si>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</si>
  <si>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</si>
  <si>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</si>
  <si>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</si>
  <si>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</si>
  <si>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</si>
  <si>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</si>
  <si>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</si>
  <si>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</si>
  <si>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</si>
  <si>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</si>
  <si>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</si>
  <si>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</si>
  <si>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</si>
  <si>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</si>
  <si>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</si>
  <si>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</si>
  <si>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</si>
  <si>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</si>
  <si>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</si>
  <si>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</si>
  <si>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</si>
  <si>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</si>
  <si>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</si>
  <si>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</si>
  <si>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</si>
  <si>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</si>
  <si>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</si>
  <si>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</si>
  <si>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</si>
  <si>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</si>
  <si>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</si>
  <si>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</si>
  <si>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</si>
  <si>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</si>
  <si>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</si>
  <si>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</si>
  <si>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</si>
  <si>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</si>
  <si>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</si>
  <si>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</si>
  <si>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</si>
  <si>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</si>
  <si>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</si>
  <si>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</si>
  <si>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</si>
  <si>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</si>
  <si>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</si>
  <si>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</si>
  <si>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</si>
  <si>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</si>
  <si>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</si>
  <si>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</si>
  <si>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</si>
  <si>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</si>
  <si>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</si>
  <si>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</si>
  <si>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</si>
  <si>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</si>
  <si>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</si>
  <si>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</si>
  <si>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</si>
  <si>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</si>
  <si>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</si>
  <si>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</si>
  <si>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</si>
  <si>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</si>
  <si>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</si>
  <si>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</si>
  <si>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</si>
  <si>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</si>
  <si>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</si>
  <si>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</si>
  <si>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</si>
  <si>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</si>
  <si>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</si>
  <si>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</si>
  <si>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</si>
  <si>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</si>
  <si>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</si>
  <si>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</si>
  <si>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</si>
  <si>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</si>
  <si>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</si>
  <si>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</si>
  <si>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</si>
  <si>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</si>
  <si>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</si>
  <si>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</si>
  <si>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</si>
  <si>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</si>
  <si>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</si>
  <si>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</si>
  <si>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</si>
  <si>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</si>
  <si>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</si>
  <si>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</si>
  <si>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</si>
  <si>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</si>
  <si>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</si>
  <si>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</si>
  <si>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</si>
  <si>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</si>
  <si>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</si>
  <si>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</si>
  <si>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</si>
  <si>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</si>
  <si>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</si>
  <si>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</si>
  <si>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</si>
  <si>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</si>
  <si>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</si>
  <si>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</si>
  <si>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</si>
  <si>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</si>
  <si>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</si>
  <si>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</si>
  <si>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</si>
  <si>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</si>
  <si>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</si>
  <si>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</si>
  <si>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</si>
  <si>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</si>
  <si>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</si>
  <si>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</si>
  <si>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</si>
  <si>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</si>
  <si>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</si>
  <si>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</si>
  <si>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</si>
  <si>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</si>
  <si>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</si>
  <si>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</si>
  <si>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</si>
  <si>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</si>
  <si>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</si>
  <si>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</si>
  <si>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</si>
  <si>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</si>
  <si>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</si>
  <si>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</si>
  <si>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</si>
  <si>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</si>
  <si>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</si>
  <si>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</si>
  <si>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</si>
  <si>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</si>
  <si>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</si>
  <si>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</si>
  <si>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</si>
  <si>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</si>
  <si>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</si>
  <si>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</si>
  <si>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</si>
  <si>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</si>
  <si>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</si>
  <si>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</si>
  <si>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</si>
  <si>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</si>
  <si>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</si>
  <si>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</si>
  <si>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</si>
  <si>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</si>
  <si>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</si>
  <si>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</si>
  <si>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</si>
  <si>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</si>
  <si>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</si>
  <si>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</si>
  <si>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</si>
  <si>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</si>
  <si>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</si>
  <si>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</si>
  <si>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</si>
  <si>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</si>
  <si>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</si>
  <si>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</si>
  <si>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</si>
  <si>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</si>
  <si>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</si>
  <si>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</si>
  <si>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</si>
  <si>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</si>
  <si>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</si>
  <si>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</si>
  <si>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</si>
  <si>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</si>
  <si>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</si>
  <si>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</si>
  <si>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</si>
  <si>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</si>
  <si>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</si>
  <si>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</si>
  <si>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</si>
  <si>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</si>
  <si>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</si>
  <si>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</si>
  <si>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</si>
  <si>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</si>
  <si>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</si>
  <si>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</si>
  <si>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</si>
  <si>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</si>
  <si>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</si>
  <si>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</si>
  <si>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</si>
  <si>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</si>
  <si>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</si>
  <si>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</si>
  <si>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</si>
  <si>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</si>
  <si>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</si>
  <si>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</si>
  <si>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</si>
  <si>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</si>
  <si>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</si>
  <si>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</si>
  <si>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</si>
  <si>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</si>
  <si>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</si>
  <si>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</si>
  <si>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</si>
  <si>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</si>
  <si>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</si>
  <si>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</si>
  <si>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</si>
  <si>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</si>
  <si>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</si>
  <si>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</si>
  <si>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</si>
  <si>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</si>
  <si>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</si>
  <si>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</si>
  <si>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</si>
  <si>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</si>
  <si>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</si>
  <si>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</si>
  <si>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</si>
  <si>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</si>
  <si>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</si>
  <si>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</si>
  <si>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</si>
  <si>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</si>
  <si>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</si>
  <si>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</si>
  <si>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</si>
  <si>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</si>
  <si>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</si>
  <si>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</si>
  <si>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</si>
  <si>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</si>
  <si>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</si>
  <si>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</si>
  <si>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</si>
  <si>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</si>
  <si>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</si>
  <si>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</si>
  <si>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</si>
  <si>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</si>
  <si>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</si>
  <si>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</si>
  <si>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</si>
  <si>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</si>
  <si>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</si>
  <si>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</si>
  <si>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</si>
  <si>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</si>
  <si>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</si>
  <si>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</si>
  <si>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</si>
  <si>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</si>
  <si>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</si>
  <si>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</si>
  <si>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</si>
  <si>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</si>
  <si>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</si>
  <si>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</si>
  <si>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</si>
  <si>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</si>
  <si>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</si>
  <si>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</si>
  <si>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</si>
  <si>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</si>
  <si>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</si>
  <si>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</si>
  <si>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</si>
  <si>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</si>
  <si>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</si>
  <si>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</si>
  <si>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</si>
  <si>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</si>
  <si>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</si>
  <si>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</si>
  <si>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</si>
  <si>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</si>
  <si>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</si>
  <si>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</si>
  <si>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</si>
  <si>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</si>
  <si>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</si>
  <si>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</si>
  <si>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</si>
  <si>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</si>
  <si>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</si>
  <si>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</si>
  <si>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</si>
  <si>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</si>
  <si>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</si>
  <si>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</si>
  <si>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</si>
  <si>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</si>
  <si>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</si>
  <si>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</si>
  <si>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</si>
  <si>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</si>
  <si>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</si>
  <si>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</si>
  <si>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</si>
  <si>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</si>
  <si>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</si>
  <si>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</si>
  <si>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</si>
  <si>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</si>
  <si>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</si>
  <si>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</si>
  <si>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</si>
  <si>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</si>
  <si>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</si>
  <si>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</si>
  <si>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</si>
  <si>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</si>
  <si>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</si>
  <si>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</si>
  <si>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</si>
  <si>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</si>
  <si>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</si>
  <si>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</si>
  <si>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</si>
  <si>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</si>
  <si>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</si>
  <si>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</si>
  <si>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</si>
  <si>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</si>
  <si>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</si>
  <si>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</si>
  <si>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</si>
  <si>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</si>
  <si>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</si>
  <si>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</si>
  <si>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</si>
  <si>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</si>
  <si>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</si>
  <si>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</si>
  <si>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</si>
  <si>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</si>
  <si>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</si>
  <si>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</si>
  <si>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</si>
  <si>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</si>
  <si>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</si>
  <si>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</si>
  <si>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</si>
  <si>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</si>
  <si>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</si>
  <si>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</si>
  <si>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</si>
  <si>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</si>
  <si>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</si>
  <si>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</si>
  <si>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</si>
  <si>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</si>
  <si>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</si>
  <si>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</si>
  <si>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</si>
  <si>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</si>
  <si>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</si>
  <si>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</si>
  <si>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</si>
  <si>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</si>
  <si>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</si>
  <si>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</si>
  <si>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</si>
  <si>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</si>
  <si>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</si>
  <si>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</si>
  <si>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</si>
  <si>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</si>
  <si>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</si>
  <si>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</si>
  <si>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</si>
  <si>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</si>
  <si>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</si>
  <si>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</si>
  <si>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</si>
  <si>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</si>
  <si>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</si>
  <si>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</si>
  <si>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</si>
  <si>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</si>
  <si>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</si>
  <si>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</si>
  <si>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</si>
  <si>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</si>
  <si>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</si>
  <si>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</si>
  <si>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</si>
  <si>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</si>
  <si>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</si>
  <si>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</si>
  <si>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</si>
  <si>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</si>
  <si>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</si>
  <si>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</si>
  <si>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</si>
  <si>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</si>
  <si>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</si>
  <si>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</si>
  <si>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</si>
  <si>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</si>
  <si>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</si>
  <si>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</si>
  <si>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</si>
  <si>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</si>
  <si>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</si>
  <si>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</si>
  <si>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</si>
  <si>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</si>
  <si>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</si>
  <si>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</si>
  <si>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</si>
  <si>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</si>
  <si>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</si>
  <si>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</si>
  <si>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</si>
  <si>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</si>
  <si>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</si>
  <si>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</si>
  <si>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</si>
  <si>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</si>
  <si>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</si>
  <si>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</si>
  <si>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</si>
  <si>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</si>
  <si>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</si>
  <si>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</si>
  <si>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</si>
  <si>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</si>
  <si>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</si>
  <si>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</si>
  <si>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</si>
  <si>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</si>
  <si>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</si>
  <si>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</si>
  <si>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</si>
  <si>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</si>
  <si>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</si>
  <si>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</si>
  <si>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</si>
  <si>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</si>
  <si>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</si>
  <si>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</si>
  <si>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</si>
  <si>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</si>
  <si>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</si>
  <si>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</si>
  <si>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</si>
  <si>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</si>
  <si>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</si>
  <si>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</si>
  <si>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</si>
  <si>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</si>
  <si>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</si>
  <si>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</si>
  <si>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</si>
  <si>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</si>
  <si>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</si>
  <si>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</si>
  <si>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</si>
  <si>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</si>
  <si>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</si>
  <si>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</si>
  <si>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</si>
  <si>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</si>
  <si>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</si>
  <si>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</si>
  <si>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</si>
  <si>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</si>
  <si>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</si>
  <si>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</si>
  <si>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</si>
  <si>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</si>
  <si>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</si>
  <si>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</si>
  <si>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</si>
  <si>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</si>
  <si>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</si>
  <si>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</si>
  <si>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</si>
  <si>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</si>
  <si>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</si>
  <si>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</si>
  <si>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</si>
  <si>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</si>
  <si>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</si>
  <si>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</si>
  <si>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</si>
  <si>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</si>
  <si>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</si>
  <si>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</si>
  <si>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</si>
  <si>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</si>
  <si>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</si>
  <si>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</si>
  <si>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</si>
  <si>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</si>
  <si>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</si>
  <si>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</si>
  <si>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</si>
  <si>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</si>
  <si>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</si>
  <si>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</si>
  <si>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</si>
  <si>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</si>
  <si>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</si>
  <si>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</si>
  <si>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</si>
  <si>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</si>
  <si>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</si>
  <si>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</si>
  <si>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</si>
  <si>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</si>
  <si>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</si>
  <si>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</si>
  <si>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</si>
  <si>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</si>
  <si>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</si>
  <si>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</si>
  <si>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</si>
  <si>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</si>
  <si>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</si>
  <si>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</si>
  <si>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</si>
  <si>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</si>
  <si>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</si>
  <si>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</si>
  <si>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</si>
  <si>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</si>
  <si>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</si>
  <si>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</si>
  <si>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</si>
  <si>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</si>
  <si>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</si>
  <si>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</si>
  <si>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</si>
  <si>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</si>
  <si>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</si>
  <si>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</si>
  <si>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</si>
  <si>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</si>
  <si>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</si>
  <si>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</si>
  <si>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</si>
  <si>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</si>
  <si>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</si>
  <si>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</si>
  <si>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</si>
  <si>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</si>
  <si>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</si>
  <si>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</si>
  <si>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</si>
  <si>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</si>
  <si>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</si>
  <si>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</si>
  <si>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</si>
  <si>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</si>
  <si>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</si>
  <si>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</si>
  <si>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</si>
  <si>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</si>
  <si>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</si>
  <si>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</si>
  <si>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</si>
  <si>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</si>
  <si>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</si>
  <si>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</si>
  <si>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</si>
  <si>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</si>
  <si>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</si>
  <si>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</si>
  <si>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</si>
  <si>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</si>
  <si>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</si>
  <si>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</si>
  <si>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</si>
  <si>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</si>
  <si>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</si>
  <si>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</si>
  <si>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</si>
  <si>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</si>
  <si>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</si>
  <si>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</si>
  <si>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</si>
  <si>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</si>
  <si>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</si>
  <si>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</si>
  <si>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</si>
  <si>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</si>
  <si>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</si>
  <si>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</si>
  <si>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</si>
  <si>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</si>
  <si>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</si>
  <si>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</si>
  <si>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</si>
  <si>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</si>
  <si>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</si>
  <si>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</si>
  <si>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</si>
  <si>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</si>
  <si>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</si>
  <si>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</si>
  <si>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</si>
  <si>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</si>
  <si>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</si>
  <si>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</si>
  <si>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</si>
  <si>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</si>
  <si>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</si>
  <si>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</si>
  <si>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</si>
  <si>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</si>
  <si>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</si>
  <si>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</si>
  <si>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</si>
  <si>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</si>
  <si>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</si>
  <si>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</si>
  <si>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</si>
  <si>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</si>
  <si>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</si>
  <si>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</si>
  <si>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</si>
  <si>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</si>
  <si>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</si>
  <si>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</si>
  <si>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</si>
  <si>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</si>
  <si>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</si>
  <si>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</si>
  <si>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</si>
  <si>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</si>
  <si>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</si>
  <si>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</si>
  <si>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</si>
  <si>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</si>
  <si>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</si>
  <si>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</si>
  <si>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</si>
  <si>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</si>
  <si>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</si>
  <si>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</si>
  <si>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</si>
  <si>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</si>
  <si>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</si>
  <si>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</si>
  <si>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</si>
  <si>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</si>
  <si>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</si>
  <si>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</si>
  <si>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</si>
  <si>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</si>
  <si>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</si>
  <si>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</si>
  <si>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</si>
  <si>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</si>
  <si>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</si>
  <si>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</si>
  <si>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</si>
  <si>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</si>
  <si>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</si>
  <si>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</si>
  <si>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</si>
  <si>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</si>
  <si>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</si>
  <si>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</si>
  <si>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</si>
  <si>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</si>
  <si>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</si>
  <si>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</si>
  <si>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</si>
  <si>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</si>
  <si>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</si>
  <si>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</si>
  <si>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</si>
  <si>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</si>
  <si>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</si>
  <si>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</si>
  <si>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</si>
  <si>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</si>
  <si>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</si>
  <si>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</si>
  <si>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</si>
  <si>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</si>
  <si>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</si>
  <si>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</si>
  <si>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</si>
  <si>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</si>
  <si>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</si>
  <si>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</si>
  <si>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</si>
  <si>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</si>
  <si>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</si>
  <si>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</si>
  <si>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</si>
  <si>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</si>
  <si>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</si>
  <si>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</si>
  <si>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</si>
  <si>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</si>
  <si>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</si>
  <si>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</si>
  <si>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</si>
  <si>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</si>
  <si>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</si>
  <si>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</si>
  <si>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</si>
  <si>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</si>
  <si>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</si>
  <si>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</si>
  <si>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</si>
  <si>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</si>
  <si>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</si>
  <si>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</si>
  <si>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</si>
  <si>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</si>
  <si>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</si>
  <si>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</si>
  <si>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</si>
  <si>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</si>
  <si>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</si>
  <si>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</si>
  <si>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</si>
  <si>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</si>
  <si>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</si>
  <si>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</si>
  <si>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</si>
  <si>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</si>
  <si>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</si>
  <si>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</si>
  <si>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</si>
  <si>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</si>
  <si>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</si>
  <si>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</si>
  <si>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</si>
  <si>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</si>
  <si>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</si>
  <si>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</si>
  <si>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</si>
  <si>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</si>
  <si>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</si>
  <si>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</si>
  <si>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</si>
  <si>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</si>
  <si>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</si>
  <si>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</si>
  <si>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</si>
  <si>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</si>
  <si>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</si>
  <si>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</si>
  <si>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</si>
  <si>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</si>
  <si>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</si>
  <si>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</si>
  <si>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</si>
  <si>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</si>
  <si>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</si>
  <si>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</si>
  <si>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</si>
  <si>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</si>
  <si>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</si>
  <si>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</si>
  <si>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</si>
  <si>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</si>
  <si>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</si>
  <si>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</si>
  <si>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</si>
  <si>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</si>
  <si>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</si>
  <si>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</si>
  <si>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</si>
  <si>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</si>
  <si>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</si>
  <si>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</si>
  <si>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</si>
  <si>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</si>
  <si>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</si>
  <si>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</si>
  <si>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</si>
  <si>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</si>
  <si>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</si>
  <si>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</si>
  <si>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</si>
  <si>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</si>
  <si>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</si>
  <si>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</si>
  <si>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</si>
  <si>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</si>
  <si>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</si>
  <si>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</si>
  <si>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</si>
  <si>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</si>
  <si>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</si>
  <si>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</si>
  <si>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</si>
  <si>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</si>
  <si>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</si>
  <si>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</si>
  <si>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</si>
  <si>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</si>
  <si>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</si>
  <si>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</si>
  <si>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</si>
  <si>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</si>
  <si>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</si>
  <si>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</si>
  <si>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</si>
  <si>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</si>
  <si>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</si>
  <si>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</si>
  <si>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</si>
  <si>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</si>
  <si>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</si>
  <si>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</si>
  <si>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</si>
  <si>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</si>
  <si>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</si>
  <si>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</si>
  <si>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</si>
  <si>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</si>
  <si>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</si>
  <si>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</si>
  <si>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</si>
  <si>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</si>
  <si>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</si>
  <si>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</si>
  <si>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</si>
  <si>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</si>
  <si>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</si>
  <si>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</si>
  <si>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</si>
  <si>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</si>
  <si>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</si>
  <si>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</si>
  <si>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</si>
  <si>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</si>
  <si>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</si>
  <si>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</si>
  <si>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</si>
  <si>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</si>
  <si>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</si>
  <si>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</si>
  <si>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</si>
  <si>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</si>
  <si>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</si>
  <si>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</si>
  <si>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</si>
  <si>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</si>
  <si>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</si>
  <si>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</si>
  <si>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</si>
  <si>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</si>
  <si>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</si>
  <si>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</si>
  <si>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</si>
  <si>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</si>
  <si>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</si>
  <si>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</si>
  <si>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</si>
  <si>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</si>
  <si>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</si>
  <si>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</si>
  <si>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</si>
  <si>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</si>
  <si>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</si>
  <si>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</si>
  <si>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</si>
  <si>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</si>
  <si>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</si>
  <si>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</si>
  <si>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</si>
  <si>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</si>
  <si>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</si>
  <si>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</si>
  <si>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</si>
  <si>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</si>
  <si>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</si>
  <si>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</si>
  <si>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</si>
  <si>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</si>
  <si>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</si>
  <si>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</si>
  <si>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</si>
  <si>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</si>
  <si>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</si>
  <si>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</si>
  <si>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</si>
  <si>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</si>
  <si>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</si>
  <si>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</si>
  <si>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</si>
  <si>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</si>
  <si>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</si>
  <si>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</si>
  <si>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</si>
  <si>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</si>
  <si>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</si>
  <si>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</si>
  <si>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</si>
  <si>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</si>
  <si>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</si>
  <si>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</si>
  <si>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</si>
  <si>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</si>
  <si>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</si>
  <si>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</si>
  <si>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</si>
  <si>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</si>
  <si>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</si>
  <si>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</si>
  <si>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</si>
  <si>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</si>
  <si>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</si>
  <si>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</si>
  <si>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</si>
  <si>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</si>
  <si>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</si>
  <si>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</si>
  <si>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</si>
  <si>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</si>
  <si>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</si>
  <si>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</si>
  <si>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</si>
  <si>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</si>
  <si>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</si>
  <si>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</si>
  <si>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</si>
  <si>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</si>
  <si>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</si>
  <si>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</si>
  <si>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</si>
  <si>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</si>
  <si>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</si>
  <si>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</si>
  <si>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</si>
  <si>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</si>
  <si>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</si>
  <si>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</si>
  <si>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</si>
  <si>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</si>
  <si>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</si>
  <si>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</si>
  <si>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</si>
  <si>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</si>
  <si>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</si>
  <si>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</si>
  <si>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</si>
  <si>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</si>
  <si>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</si>
  <si>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</si>
  <si>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</si>
  <si>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</si>
  <si>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</si>
  <si>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</si>
  <si>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</si>
  <si>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</si>
  <si>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</si>
  <si>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</si>
  <si>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</si>
  <si>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</si>
  <si>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</si>
  <si>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</si>
  <si>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</si>
  <si>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</si>
  <si>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</si>
  <si>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</si>
  <si>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</si>
  <si>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</si>
  <si>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</si>
  <si>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</si>
  <si>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</si>
  <si>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</si>
  <si>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</si>
  <si>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</si>
  <si>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</si>
  <si>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</si>
  <si>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</si>
  <si>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</si>
  <si>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</si>
  <si>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</si>
  <si>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</si>
  <si>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</si>
  <si>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</si>
  <si>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</si>
  <si>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</si>
  <si>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</si>
  <si>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</si>
  <si>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</si>
  <si>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</si>
  <si>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</si>
  <si>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</si>
  <si>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</si>
  <si>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</si>
  <si>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</si>
  <si>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</si>
  <si>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</si>
  <si>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</si>
  <si>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</si>
  <si>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</si>
  <si>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</si>
  <si>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</si>
  <si>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</si>
  <si>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</si>
  <si>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</si>
  <si>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</si>
  <si>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</si>
  <si>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</si>
  <si>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</si>
  <si>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</si>
  <si>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</si>
  <si>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</si>
  <si>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</si>
  <si>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</si>
  <si>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</si>
  <si>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</si>
  <si>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</si>
  <si>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</si>
  <si>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</si>
  <si>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</si>
  <si>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</si>
  <si>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</si>
  <si>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</si>
  <si>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</si>
  <si>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</si>
  <si>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</si>
  <si>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</si>
  <si>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</si>
  <si>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</si>
  <si>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</si>
  <si>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</si>
  <si>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</si>
  <si>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</si>
  <si>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</si>
  <si>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</si>
  <si>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</si>
  <si>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</si>
  <si>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</si>
  <si>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</si>
  <si>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</si>
  <si>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</si>
  <si>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</si>
  <si>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</si>
  <si>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</si>
  <si>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</si>
  <si>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</si>
  <si>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</si>
  <si>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</si>
  <si>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</si>
  <si>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</si>
  <si>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</si>
  <si>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</si>
  <si>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</si>
  <si>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</si>
  <si>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</si>
  <si>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</si>
  <si>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</si>
  <si>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</si>
  <si>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</si>
  <si>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</si>
  <si>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</si>
  <si>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</si>
  <si>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</si>
  <si>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</si>
  <si>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</si>
  <si>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</si>
  <si>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</si>
  <si>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</si>
  <si>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</si>
  <si>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</si>
  <si>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</si>
  <si>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</si>
  <si>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</si>
  <si>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</si>
  <si>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</si>
  <si>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</si>
  <si>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</si>
  <si>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</si>
  <si>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</si>
  <si>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</si>
  <si>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</si>
  <si>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</si>
  <si>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</si>
  <si>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</si>
  <si>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</si>
  <si>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</si>
  <si>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</si>
  <si>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</si>
  <si>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</si>
  <si>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</si>
  <si>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</si>
  <si>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</si>
  <si>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</si>
  <si>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</si>
  <si>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</si>
  <si>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</si>
  <si>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</si>
  <si>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</si>
  <si>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</si>
  <si>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</si>
  <si>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</si>
  <si>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</si>
  <si>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</si>
  <si>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</si>
  <si>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</si>
  <si>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</si>
  <si>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</si>
  <si>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</si>
  <si>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</si>
  <si>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</si>
  <si>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</si>
  <si>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</si>
  <si>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</si>
  <si>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</si>
  <si>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</si>
  <si>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</si>
  <si>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</si>
  <si>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</si>
  <si>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</si>
  <si>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</si>
  <si>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</si>
  <si>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</si>
  <si>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</si>
  <si>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</si>
  <si>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</si>
  <si>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</si>
  <si>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</si>
  <si>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</si>
  <si>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</si>
  <si>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</si>
  <si>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</si>
  <si>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</si>
  <si>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</si>
  <si>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</si>
  <si>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</si>
  <si>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</si>
  <si>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</si>
  <si>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</si>
  <si>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</si>
  <si>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</si>
  <si>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</si>
  <si>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</si>
  <si>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</si>
  <si>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</si>
  <si>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</si>
  <si>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</si>
  <si>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</si>
  <si>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</si>
  <si>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</si>
  <si>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</si>
  <si>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</si>
  <si>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</si>
  <si>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</si>
  <si>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</si>
  <si>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</si>
  <si>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</si>
  <si>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</si>
  <si>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</si>
  <si>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</si>
  <si>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</si>
  <si>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</si>
  <si>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</si>
  <si>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</si>
  <si>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</si>
  <si>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</si>
  <si>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</si>
  <si>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</si>
  <si>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</si>
  <si>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</si>
  <si>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</si>
  <si>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</si>
  <si>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</si>
  <si>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</si>
  <si>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</si>
  <si>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</si>
  <si>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</si>
  <si>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</si>
  <si>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</si>
  <si>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</si>
  <si>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</si>
  <si>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</si>
  <si>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</si>
  <si>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</si>
  <si>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</si>
  <si>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</si>
  <si>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</si>
  <si>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</si>
  <si>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</si>
  <si>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</si>
  <si>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</si>
  <si>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</si>
  <si>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</si>
  <si>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</si>
  <si>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</si>
  <si>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</si>
  <si>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</si>
  <si>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</si>
  <si>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</si>
  <si>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</si>
  <si>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</si>
  <si>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</si>
  <si>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</si>
  <si>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</si>
  <si>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</si>
  <si>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</si>
  <si>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</si>
  <si>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</si>
  <si>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</si>
  <si>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</si>
  <si>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</si>
  <si>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</si>
  <si>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</si>
  <si>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</si>
  <si>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</si>
  <si>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</si>
  <si>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</si>
  <si>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</si>
  <si>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</si>
  <si>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</si>
  <si>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</si>
  <si>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</si>
  <si>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</si>
  <si>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</si>
  <si>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</si>
  <si>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</si>
  <si>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</si>
  <si>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</si>
  <si>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</si>
  <si>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</si>
  <si>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</si>
  <si>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</si>
  <si>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</si>
  <si>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</si>
  <si>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</si>
  <si>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</si>
  <si>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</si>
  <si>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</si>
  <si>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</si>
  <si>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</si>
  <si>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</si>
  <si>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</si>
  <si>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</si>
  <si>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</si>
  <si>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</si>
  <si>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</si>
  <si>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</si>
  <si>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</si>
  <si>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</si>
  <si>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</si>
  <si>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</si>
  <si>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</si>
  <si>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</si>
  <si>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</si>
  <si>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</si>
  <si>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</si>
  <si>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</si>
  <si>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</si>
  <si>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</si>
  <si>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</si>
  <si>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</si>
  <si>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</si>
  <si>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</si>
  <si>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</si>
  <si>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</si>
  <si>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</si>
  <si>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</si>
  <si>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</si>
  <si>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</si>
  <si>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</si>
  <si>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</si>
  <si>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</si>
  <si>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</si>
  <si>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</si>
  <si>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</si>
  <si>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</si>
  <si>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</si>
  <si>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</si>
  <si>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</si>
  <si>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</si>
  <si>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</si>
  <si>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</si>
  <si>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</si>
  <si>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</si>
  <si>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</si>
  <si>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</si>
  <si>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</si>
  <si>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</si>
  <si>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</si>
  <si>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</si>
  <si>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</si>
  <si>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</si>
  <si>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</si>
  <si>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</si>
  <si>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</si>
  <si>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</si>
  <si>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</si>
  <si>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</si>
  <si>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</si>
  <si>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</si>
  <si>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</si>
  <si>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</si>
  <si>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</si>
  <si>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</si>
  <si>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</si>
  <si>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</si>
  <si>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</si>
  <si>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</si>
  <si>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</si>
  <si>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</si>
  <si>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</si>
  <si>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</si>
  <si>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</si>
  <si>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</si>
  <si>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</si>
  <si>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</si>
  <si>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</si>
  <si>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</si>
  <si>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</si>
  <si>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</si>
  <si>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</si>
  <si>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</si>
  <si>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</si>
  <si>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</si>
  <si>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</si>
  <si>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</si>
  <si>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</si>
  <si>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</si>
  <si>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</si>
  <si>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</si>
  <si>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</si>
  <si>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</si>
  <si>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</si>
  <si>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</si>
  <si>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</si>
  <si>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</si>
  <si>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</si>
  <si>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</si>
  <si>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</si>
  <si>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</si>
  <si>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</si>
  <si>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</si>
  <si>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</si>
  <si>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</si>
  <si>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</si>
  <si>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</si>
  <si>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</si>
  <si>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</si>
  <si>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</si>
  <si>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</si>
  <si>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</si>
  <si>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</si>
  <si>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</si>
  <si>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</si>
  <si>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</si>
  <si>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</si>
  <si>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</si>
  <si>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</si>
  <si>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</si>
  <si>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</si>
  <si>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</si>
  <si>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</si>
  <si>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</si>
  <si>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</si>
  <si>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</si>
  <si>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</si>
  <si>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</si>
  <si>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</si>
  <si>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</si>
  <si>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</si>
  <si>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</si>
  <si>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</si>
  <si>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</si>
  <si>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</si>
  <si>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</si>
  <si>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</si>
  <si>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</si>
  <si>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</si>
  <si>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</si>
  <si>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</si>
  <si>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</si>
  <si>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</si>
  <si>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</si>
  <si>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</si>
  <si>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</si>
  <si>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</si>
  <si>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</si>
  <si>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</si>
  <si>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</si>
  <si>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</si>
  <si>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</si>
  <si>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</si>
  <si>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</si>
  <si>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</si>
  <si>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</si>
  <si>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</si>
  <si>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</si>
  <si>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</si>
  <si>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</si>
  <si>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</si>
  <si>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</si>
  <si>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</si>
  <si>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</si>
  <si>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</si>
  <si>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</si>
  <si>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</si>
  <si>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</si>
  <si>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</si>
  <si>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</si>
  <si>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</si>
  <si>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</si>
  <si>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</si>
  <si>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</si>
  <si>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</si>
  <si>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</si>
  <si>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</si>
  <si>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</si>
  <si>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</si>
  <si>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</si>
  <si>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</si>
  <si>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</si>
  <si>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</si>
  <si>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</si>
  <si>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</si>
  <si>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</si>
  <si>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</si>
  <si>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</si>
  <si>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</si>
  <si>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</si>
  <si>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</si>
  <si>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</si>
  <si>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</si>
  <si>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</si>
  <si>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</si>
  <si>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</si>
  <si>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</si>
  <si>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</si>
  <si>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</si>
  <si>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</si>
  <si>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</si>
  <si>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</si>
  <si>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</si>
  <si>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</si>
  <si>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</si>
  <si>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</si>
  <si>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</si>
  <si>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</si>
  <si>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</si>
  <si>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</si>
  <si>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</si>
  <si>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</si>
  <si>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</si>
  <si>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</si>
  <si>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</si>
  <si>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</si>
  <si>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</si>
  <si>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</si>
  <si>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</si>
  <si>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</si>
  <si>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</si>
  <si>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</si>
  <si>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</si>
  <si>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</si>
  <si>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</si>
  <si>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</si>
  <si>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</si>
  <si>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</si>
  <si>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</si>
  <si>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</si>
  <si>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</si>
  <si>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</si>
  <si>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</si>
  <si>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</si>
  <si>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</si>
  <si>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</si>
  <si>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</si>
  <si>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</si>
  <si>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</si>
  <si>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</si>
  <si>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</si>
  <si>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</si>
  <si>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</si>
  <si>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</si>
  <si>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</si>
  <si>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</si>
  <si>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</si>
  <si>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</si>
  <si>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</si>
  <si>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</si>
  <si>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</si>
  <si>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</si>
  <si>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</si>
  <si>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</si>
  <si>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</si>
  <si>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</si>
  <si>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</si>
  <si>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</si>
  <si>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</si>
  <si>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</si>
  <si>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</si>
  <si>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</si>
  <si>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</si>
  <si>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</si>
  <si>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</si>
  <si>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</si>
  <si>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</si>
  <si>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</si>
  <si>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</si>
  <si>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</si>
  <si>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</si>
  <si>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</si>
  <si>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</si>
  <si>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</si>
  <si>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</si>
  <si>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</si>
  <si>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</si>
  <si>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</si>
  <si>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</si>
  <si>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</si>
  <si>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</si>
  <si>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</si>
  <si>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</si>
  <si>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</si>
  <si>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</si>
  <si>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</si>
  <si>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</si>
  <si>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</si>
  <si>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</si>
  <si>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</si>
  <si>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</si>
  <si>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</si>
  <si>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</si>
  <si>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</si>
  <si>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</si>
  <si>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</si>
  <si>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</si>
  <si>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</si>
  <si>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</si>
  <si>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</si>
  <si>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</si>
  <si>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</si>
  <si>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</si>
  <si>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</si>
  <si>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</si>
  <si>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</si>
  <si>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</si>
  <si>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</si>
  <si>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</si>
  <si>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</si>
  <si>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</si>
  <si>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</si>
  <si>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</si>
  <si>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</si>
  <si>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</si>
  <si>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</si>
  <si>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</si>
  <si>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</si>
  <si>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</si>
  <si>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</si>
  <si>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</si>
  <si>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</si>
  <si>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</si>
  <si>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</si>
  <si>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</si>
  <si>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</si>
  <si>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</si>
  <si>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</si>
  <si>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</si>
  <si>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</si>
  <si>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</si>
  <si>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</si>
  <si>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</si>
  <si>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</si>
  <si>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</si>
  <si>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</si>
  <si>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</si>
  <si>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</si>
  <si>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</si>
  <si>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</si>
  <si>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</si>
  <si>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</si>
  <si>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</si>
  <si>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</si>
  <si>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</si>
  <si>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</si>
  <si>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</si>
  <si>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</si>
  <si>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</si>
  <si>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</si>
  <si>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</si>
  <si>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</si>
  <si>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</si>
  <si>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</si>
  <si>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</si>
  <si>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</si>
  <si>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</si>
  <si>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</si>
  <si>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</si>
  <si>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</si>
  <si>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</si>
  <si>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</si>
  <si>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</si>
  <si>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</si>
  <si>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</si>
  <si>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</si>
  <si>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</si>
  <si>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</si>
  <si>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</si>
  <si>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</si>
  <si>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</si>
  <si>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</si>
  <si>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</si>
  <si>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</si>
  <si>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</si>
  <si>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</si>
  <si>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</si>
  <si>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</si>
  <si>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</si>
  <si>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</si>
  <si>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</si>
  <si>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</si>
  <si>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</si>
  <si>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</si>
  <si>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</si>
  <si>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</si>
  <si>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</si>
  <si>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</si>
  <si>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</si>
  <si>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</si>
  <si>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</si>
  <si>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</si>
  <si>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</si>
  <si>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</si>
  <si>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</si>
  <si>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</si>
  <si>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</si>
  <si>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</si>
  <si>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</si>
  <si>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</si>
  <si>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</si>
  <si>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</si>
  <si>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</si>
  <si>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</si>
  <si>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</si>
  <si>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</si>
  <si>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</si>
  <si>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</si>
  <si>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</si>
  <si>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</si>
  <si>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</si>
  <si>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</si>
  <si>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</si>
  <si>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</si>
  <si>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</si>
  <si>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</si>
  <si>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</si>
  <si>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</si>
  <si>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</si>
  <si>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</si>
  <si>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</si>
  <si>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</si>
  <si>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</si>
  <si>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</si>
  <si>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</si>
  <si>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</si>
  <si>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</si>
  <si>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</si>
  <si>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</si>
  <si>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</si>
  <si>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</si>
  <si>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</si>
  <si>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</si>
  <si>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</si>
  <si>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</si>
  <si>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</si>
  <si>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</si>
  <si>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</si>
  <si>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</si>
  <si>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</si>
  <si>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</si>
  <si>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</si>
  <si>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</si>
  <si>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</si>
  <si>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</si>
  <si>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</si>
  <si>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</si>
  <si>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</si>
  <si>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</si>
  <si>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</si>
  <si>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</si>
  <si>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</si>
  <si>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</si>
  <si>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</si>
  <si>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</si>
  <si>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</si>
  <si>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</si>
  <si>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</si>
  <si>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</si>
  <si>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</si>
  <si>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</si>
  <si>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</si>
  <si>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</si>
  <si>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</si>
  <si>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</si>
  <si>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</si>
  <si>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</si>
  <si>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</si>
  <si>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</si>
  <si>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</si>
  <si>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</si>
  <si>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</si>
  <si>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</si>
  <si>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</si>
  <si>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</si>
  <si>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</si>
  <si>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</si>
  <si>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</si>
  <si>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</si>
  <si>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</si>
  <si>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</si>
  <si>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</si>
  <si>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</si>
  <si>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</si>
  <si>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</si>
  <si>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</si>
  <si>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</si>
  <si>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</si>
  <si>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</si>
  <si>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</si>
  <si>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</si>
  <si>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</si>
  <si>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</si>
  <si>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</si>
  <si>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</si>
  <si>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</si>
  <si>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</si>
  <si>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</si>
  <si>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</si>
  <si>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</si>
  <si>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</si>
  <si>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</si>
  <si>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</si>
  <si>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</si>
  <si>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</si>
  <si>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</si>
  <si>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</si>
  <si>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</si>
  <si>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</si>
  <si>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</si>
  <si>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</si>
  <si>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</si>
  <si>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</si>
  <si>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</si>
  <si>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</si>
  <si>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</si>
  <si>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</si>
  <si>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</si>
  <si>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</si>
  <si>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</si>
  <si>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</si>
  <si>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</si>
  <si>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</si>
  <si>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</si>
  <si>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</si>
  <si>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</si>
  <si>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</si>
  <si>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</si>
  <si>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</si>
  <si>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</si>
  <si>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</si>
  <si>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</si>
  <si>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</si>
  <si>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</si>
  <si>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</si>
  <si>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</si>
  <si>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</si>
  <si>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</si>
  <si>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</si>
  <si>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</si>
  <si>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</si>
  <si>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</si>
  <si>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</si>
  <si>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</si>
  <si>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</si>
  <si>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</si>
  <si>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</si>
  <si>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</si>
  <si>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</si>
  <si>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</si>
  <si>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</si>
  <si>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</si>
  <si>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</si>
  <si>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</si>
  <si>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</si>
  <si>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</si>
  <si>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</si>
  <si>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</si>
  <si>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</si>
  <si>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</si>
  <si>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</si>
  <si>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</si>
  <si>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</si>
  <si>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</si>
  <si>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</si>
  <si>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</si>
  <si>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</si>
  <si>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</si>
  <si>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</si>
  <si>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</si>
  <si>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</si>
  <si>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</si>
  <si>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</si>
  <si>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</si>
  <si>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</si>
  <si>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</si>
  <si>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</si>
  <si>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</si>
  <si>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</si>
  <si>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</si>
  <si>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</si>
  <si>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</si>
  <si>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</si>
  <si>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</si>
  <si>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</si>
  <si>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</si>
  <si>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</si>
  <si>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</si>
  <si>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</si>
  <si>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</si>
  <si>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</si>
  <si>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</si>
  <si>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</si>
  <si>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</si>
  <si>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</si>
  <si>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</si>
  <si>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</si>
  <si>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</si>
  <si>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</si>
  <si>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</si>
  <si>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</si>
  <si>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</si>
  <si>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</si>
  <si>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</si>
  <si>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</si>
  <si>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</si>
  <si>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</si>
  <si>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</si>
  <si>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</si>
  <si>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</si>
  <si>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</si>
  <si>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</si>
  <si>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</si>
  <si>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</si>
  <si>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</si>
  <si>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</si>
  <si>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</si>
  <si>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</si>
  <si>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</si>
  <si>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</si>
  <si>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</si>
  <si>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</si>
  <si>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</si>
  <si>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</si>
  <si>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</si>
  <si>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</si>
  <si>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</si>
  <si>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</si>
  <si>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</si>
  <si>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</si>
  <si>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</si>
  <si>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</si>
  <si>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</si>
  <si>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</si>
  <si>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</si>
  <si>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</si>
  <si>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</si>
  <si>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</si>
  <si>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</si>
  <si>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</si>
  <si>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</si>
  <si>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</si>
  <si>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</si>
  <si>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</si>
  <si>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</si>
  <si>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</si>
  <si>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</si>
  <si>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</si>
  <si>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</si>
  <si>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</si>
  <si>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</si>
  <si>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</si>
  <si>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</si>
  <si>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</si>
  <si>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</si>
  <si>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</si>
  <si>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</si>
  <si>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</si>
  <si>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</si>
  <si>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</si>
  <si>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</si>
  <si>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</si>
  <si>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</si>
  <si>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</si>
  <si>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</si>
  <si>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</si>
  <si>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</si>
  <si>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</si>
  <si>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</si>
  <si>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</si>
  <si>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</si>
  <si>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</si>
  <si>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</si>
  <si>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</si>
  <si>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</si>
  <si>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</si>
  <si>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</si>
  <si>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</si>
  <si>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</si>
  <si>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</si>
  <si>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</si>
  <si>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</si>
  <si>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</si>
  <si>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</si>
  <si>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</si>
  <si>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</si>
  <si>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</si>
  <si>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</si>
  <si>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</si>
  <si>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</si>
  <si>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</si>
  <si>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</si>
  <si>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</si>
  <si>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</si>
  <si>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</si>
  <si>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</si>
  <si>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</si>
  <si>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</si>
  <si>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</si>
  <si>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</si>
  <si>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</si>
  <si>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</si>
  <si>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</si>
  <si>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</si>
  <si>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</si>
  <si>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</si>
  <si>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</si>
  <si>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</si>
  <si>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</si>
  <si>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</si>
  <si>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</si>
  <si>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</si>
  <si>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</si>
  <si>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</si>
  <si>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</si>
  <si>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</si>
  <si>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</si>
  <si>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</si>
  <si>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</si>
  <si>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</si>
  <si>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</si>
  <si>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</si>
  <si>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</si>
  <si>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</si>
  <si>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</si>
  <si>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</si>
  <si>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</si>
  <si>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</si>
  <si>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</si>
  <si>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</si>
  <si>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</si>
  <si>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</si>
  <si>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</si>
  <si>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</si>
  <si>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</si>
  <si>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</si>
  <si>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</si>
  <si>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</si>
  <si>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</si>
  <si>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</si>
  <si>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</si>
  <si>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</si>
  <si>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</si>
  <si>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</si>
  <si>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</si>
  <si>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</si>
  <si>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</si>
  <si>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</si>
  <si>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</si>
  <si>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</si>
  <si>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</si>
  <si>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</si>
  <si>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</si>
  <si>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</si>
  <si>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</si>
  <si>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</si>
  <si>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</si>
  <si>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</si>
  <si>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</si>
  <si>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</si>
  <si>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</si>
  <si>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</si>
  <si>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</si>
  <si>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</si>
  <si>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</si>
  <si>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</si>
  <si>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</si>
  <si>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</si>
  <si>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</si>
  <si>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</si>
  <si>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</si>
  <si>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</si>
  <si>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</si>
  <si>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</si>
  <si>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</si>
  <si>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</si>
  <si>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</si>
  <si>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</si>
  <si>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</si>
  <si>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</si>
  <si>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</si>
  <si>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</si>
  <si>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</si>
  <si>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</si>
  <si>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</si>
  <si>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</si>
  <si>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</si>
  <si>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</si>
  <si>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</si>
  <si>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</si>
  <si>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</si>
  <si>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</si>
  <si>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</si>
  <si>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</si>
  <si>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</si>
  <si>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</si>
  <si>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</si>
  <si>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</si>
  <si>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</si>
  <si>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</si>
  <si>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</si>
  <si>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</si>
  <si>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</si>
  <si>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</si>
  <si>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</si>
  <si>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</si>
  <si>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</si>
  <si>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</si>
  <si>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</si>
  <si>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</si>
  <si>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</si>
  <si>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</si>
  <si>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</si>
  <si>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</si>
  <si>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</si>
  <si>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</si>
  <si>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</si>
  <si>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</si>
  <si>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</si>
  <si>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</si>
  <si>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</si>
  <si>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</si>
  <si>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</si>
  <si>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</si>
  <si>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</si>
  <si>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</si>
  <si>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</si>
  <si>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</si>
  <si>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</si>
  <si>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</si>
  <si>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</si>
  <si>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</si>
  <si>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</si>
  <si>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</si>
  <si>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</si>
  <si>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</si>
  <si>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</si>
  <si>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</si>
  <si>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</si>
  <si>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</si>
  <si>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</si>
  <si>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</si>
  <si>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</si>
  <si>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</si>
  <si>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</si>
  <si>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</si>
  <si>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</si>
  <si>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</si>
  <si>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</si>
  <si>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</si>
  <si>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</si>
  <si>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</si>
  <si>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</si>
  <si>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</si>
  <si>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</si>
  <si>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</si>
  <si>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</si>
  <si>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</si>
  <si>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</si>
  <si>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</si>
  <si>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</si>
  <si>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</si>
  <si>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</si>
  <si>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</si>
  <si>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</si>
  <si>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</si>
  <si>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</si>
  <si>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</si>
  <si>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</si>
  <si>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</si>
  <si>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</si>
  <si>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</si>
  <si>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</si>
  <si>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</si>
  <si>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</si>
  <si>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</si>
  <si>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</si>
  <si>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</si>
  <si>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</si>
  <si>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</si>
  <si>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</si>
  <si>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</si>
  <si>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</si>
  <si>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</si>
  <si>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</si>
  <si>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</si>
  <si>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</si>
  <si>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</si>
  <si>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</si>
  <si>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</si>
  <si>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</si>
  <si>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</si>
  <si>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</si>
  <si>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</si>
  <si>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</si>
  <si>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</si>
  <si>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</si>
  <si>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</si>
  <si>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</si>
  <si>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</si>
  <si>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</si>
  <si>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</si>
  <si>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</si>
  <si>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</si>
  <si>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</si>
  <si>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</si>
  <si>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</si>
  <si>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</si>
  <si>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</si>
  <si>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</si>
  <si>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</si>
  <si>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</si>
  <si>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</si>
  <si>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</si>
  <si>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</si>
  <si>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</si>
  <si>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</si>
  <si>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</si>
  <si>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</si>
  <si>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</si>
  <si>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</si>
  <si>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</si>
  <si>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</si>
  <si>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</si>
  <si>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</si>
  <si>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</si>
  <si>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</si>
  <si>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</si>
  <si>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</si>
  <si>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</si>
  <si>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</si>
  <si>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</si>
  <si>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</si>
  <si>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</si>
  <si>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</si>
  <si>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</si>
  <si>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</si>
  <si>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</si>
  <si>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</si>
  <si>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</si>
  <si>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</si>
  <si>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</si>
  <si>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</si>
  <si>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</si>
  <si>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</si>
  <si>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</si>
  <si>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</si>
  <si>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</si>
  <si>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</si>
  <si>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</si>
  <si>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</si>
  <si>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</si>
  <si>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</si>
  <si>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</si>
  <si>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</si>
  <si>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</si>
  <si>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</si>
  <si>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</si>
  <si>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</si>
  <si>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</si>
  <si>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</si>
  <si>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</si>
  <si>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</si>
  <si>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</si>
  <si>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</si>
  <si>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</si>
  <si>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</si>
  <si>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</si>
  <si>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</si>
  <si>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</si>
  <si>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</si>
  <si>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</si>
  <si>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</si>
  <si>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</si>
  <si>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</si>
  <si>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</si>
  <si>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</si>
  <si>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</si>
  <si>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</si>
  <si>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</si>
  <si>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</si>
  <si>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</si>
  <si>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</si>
  <si>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</si>
  <si>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</si>
  <si>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</si>
  <si>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</si>
  <si>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</si>
  <si>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</si>
  <si>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</si>
  <si>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</si>
  <si>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</si>
  <si>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</si>
  <si>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</si>
  <si>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</si>
  <si>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</si>
  <si>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</si>
  <si>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</si>
  <si>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</si>
  <si>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</si>
  <si>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</si>
  <si>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</si>
  <si>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</si>
  <si>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</si>
  <si>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</si>
  <si>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</si>
  <si>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</si>
  <si>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</si>
  <si>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</si>
  <si>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</si>
  <si>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</si>
  <si>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</si>
  <si>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</si>
  <si>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</si>
  <si>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</si>
  <si>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</si>
  <si>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</si>
  <si>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</si>
  <si>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</si>
  <si>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</si>
  <si>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</si>
  <si>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</si>
  <si>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</si>
  <si>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</si>
  <si>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</si>
  <si>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</si>
  <si>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</si>
  <si>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</si>
  <si>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</si>
  <si>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</si>
  <si>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</si>
  <si>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</si>
  <si>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</si>
  <si>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</si>
  <si>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</si>
  <si>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</si>
  <si>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</si>
  <si>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</si>
  <si>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</si>
  <si>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</si>
  <si>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</si>
  <si>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</si>
  <si>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</si>
  <si>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</si>
  <si>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</si>
  <si>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</si>
  <si>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</si>
  <si>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</si>
  <si>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</si>
  <si>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</si>
  <si>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</si>
  <si>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</si>
  <si>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</si>
  <si>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</si>
  <si>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</si>
  <si>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</si>
  <si>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</si>
  <si>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</si>
  <si>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</si>
  <si>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</si>
  <si>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</si>
  <si>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</si>
  <si>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</si>
  <si>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</si>
  <si>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</si>
  <si>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</si>
  <si>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</si>
  <si>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</si>
  <si>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</si>
  <si>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</si>
  <si>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</si>
  <si>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</si>
  <si>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</si>
  <si>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</si>
  <si>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</si>
  <si>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</si>
  <si>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</si>
  <si>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</si>
  <si>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</si>
  <si>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</si>
  <si>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</si>
  <si>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</si>
  <si>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</si>
  <si>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</si>
  <si>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</si>
  <si>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</si>
  <si>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</si>
  <si>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</si>
  <si>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</si>
  <si>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</si>
  <si>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</si>
  <si>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</si>
  <si>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</si>
  <si>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</si>
  <si>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</si>
  <si>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</si>
  <si>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</si>
  <si>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</si>
  <si>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</si>
  <si>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</si>
  <si>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</si>
  <si>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</si>
  <si>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</si>
  <si>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</si>
  <si>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</si>
  <si>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</si>
  <si>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</si>
  <si>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</si>
  <si>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</si>
  <si>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</si>
  <si>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</si>
  <si>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</si>
  <si>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</si>
  <si>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</si>
  <si>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</si>
  <si>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</si>
  <si>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</si>
  <si>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</si>
  <si>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</si>
  <si>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</si>
  <si>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</si>
  <si>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</si>
  <si>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</si>
  <si>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</si>
  <si>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</si>
  <si>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</si>
  <si>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</si>
  <si>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</si>
  <si>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</si>
  <si>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</si>
  <si>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</si>
  <si>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</si>
  <si>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</si>
  <si>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</si>
  <si>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</si>
  <si>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</si>
  <si>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</si>
  <si>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</si>
  <si>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</si>
  <si>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</si>
  <si>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</si>
  <si>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</si>
  <si>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</si>
  <si>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</si>
  <si>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</si>
  <si>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</si>
  <si>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</si>
  <si>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</si>
  <si>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</si>
  <si>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</si>
  <si>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</si>
  <si>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</si>
  <si>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</si>
  <si>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</si>
  <si>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</si>
  <si>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</si>
  <si>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</si>
  <si>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</si>
  <si>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</si>
  <si>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</si>
  <si>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</si>
  <si>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</si>
  <si>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</si>
  <si>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</si>
  <si>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</si>
  <si>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</si>
  <si>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</si>
  <si>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</si>
  <si>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</si>
  <si>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</si>
  <si>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</si>
  <si>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</si>
  <si>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</si>
  <si>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</si>
  <si>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</si>
  <si>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</si>
  <si>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</si>
  <si>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</si>
  <si>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</si>
  <si>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</si>
  <si>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</si>
  <si>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</si>
  <si>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</si>
  <si>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</si>
  <si>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</si>
  <si>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</si>
  <si>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</si>
  <si>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</si>
  <si>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</si>
  <si>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</si>
  <si>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</si>
  <si>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</si>
  <si>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</si>
  <si>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</si>
  <si>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</si>
  <si>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</si>
  <si>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</si>
  <si>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</si>
  <si>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</si>
  <si>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</si>
  <si>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</si>
  <si>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</si>
  <si>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</si>
  <si>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</si>
  <si>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</si>
  <si>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</si>
  <si>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</si>
  <si>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</si>
  <si>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</si>
  <si>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</si>
  <si>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</si>
  <si>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</si>
  <si>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</si>
  <si>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</si>
  <si>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</si>
  <si>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</si>
  <si>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</si>
  <si>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</si>
  <si>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</si>
  <si>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</si>
  <si>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</si>
  <si>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</si>
  <si>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</si>
  <si>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</si>
  <si>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</si>
  <si>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</si>
  <si>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</si>
  <si>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</si>
  <si>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</si>
  <si>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</si>
  <si>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</si>
  <si>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</si>
  <si>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</si>
  <si>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</si>
  <si>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</si>
  <si>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</si>
  <si>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</si>
  <si>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</si>
  <si>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</si>
  <si>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</si>
  <si>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</si>
  <si>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</si>
  <si>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</si>
  <si>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</si>
  <si>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</si>
  <si>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</si>
  <si>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</si>
  <si>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</si>
  <si>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</si>
  <si>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</si>
  <si>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</si>
  <si>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</si>
  <si>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</si>
  <si>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</si>
  <si>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</si>
  <si>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</si>
  <si>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</si>
  <si>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</si>
  <si>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</si>
  <si>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</si>
  <si>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</si>
  <si>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</si>
  <si>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</si>
  <si>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</si>
  <si>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</si>
  <si>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</si>
  <si>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</si>
  <si>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</si>
  <si>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</si>
  <si>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</si>
  <si>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</si>
  <si>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</si>
  <si>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</si>
  <si>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</si>
  <si>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</si>
  <si>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</si>
  <si>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</si>
  <si>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</si>
  <si>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</si>
  <si>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</si>
  <si>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</si>
  <si>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</si>
  <si>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</si>
  <si>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</si>
  <si>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</si>
  <si>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</si>
  <si>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</si>
  <si>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</si>
  <si>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</si>
  <si>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</si>
  <si>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</si>
  <si>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</si>
  <si>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</si>
  <si>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</si>
  <si>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</si>
  <si>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</si>
  <si>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</si>
  <si>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</si>
  <si>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</si>
  <si>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</si>
  <si>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</si>
  <si>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</si>
  <si>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</si>
  <si>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</si>
  <si>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</si>
  <si>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</si>
  <si>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</si>
  <si>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</si>
  <si>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</si>
  <si>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</si>
  <si>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</si>
  <si>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</si>
  <si>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</si>
  <si>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</si>
  <si>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</si>
  <si>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</si>
  <si>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</si>
  <si>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</si>
  <si>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</si>
  <si>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</si>
  <si>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</si>
  <si>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</si>
  <si>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</si>
  <si>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</si>
  <si>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</si>
  <si>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</si>
  <si>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</si>
  <si>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</si>
  <si>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</si>
  <si>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</si>
  <si>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</si>
  <si>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</si>
  <si>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</si>
  <si>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</si>
  <si>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</si>
  <si>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</si>
  <si>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</si>
  <si>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</si>
  <si>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</si>
  <si>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</si>
  <si>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</si>
  <si>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</si>
  <si>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</si>
  <si>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</si>
  <si>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</si>
  <si>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</si>
  <si>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</si>
  <si>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</si>
  <si>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</si>
  <si>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</si>
  <si>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</si>
  <si>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</si>
  <si>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</si>
  <si>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</si>
  <si>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</si>
  <si>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</si>
  <si>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</si>
  <si>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</si>
  <si>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</si>
  <si>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</si>
  <si>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</si>
  <si>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</si>
  <si>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</si>
  <si>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</si>
  <si>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</si>
  <si>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</si>
  <si>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</si>
  <si>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</si>
  <si>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</si>
  <si>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</si>
  <si>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</si>
  <si>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</si>
  <si>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</si>
  <si>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</si>
  <si>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</si>
  <si>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</si>
  <si>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</si>
  <si>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</si>
  <si>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</si>
  <si>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</si>
  <si>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</si>
  <si>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</si>
  <si>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</si>
  <si>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</si>
  <si>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</si>
  <si>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</si>
  <si>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</si>
  <si>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</si>
  <si>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</si>
  <si>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</si>
  <si>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</si>
  <si>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</si>
  <si>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</si>
  <si>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</si>
  <si>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</si>
  <si>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</si>
  <si>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</si>
  <si>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</si>
  <si>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</si>
  <si>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</si>
  <si>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</si>
  <si>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</si>
  <si>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</si>
  <si>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</si>
  <si>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</si>
  <si>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</si>
  <si>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</si>
  <si>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</si>
  <si>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</si>
  <si>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</si>
  <si>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</si>
  <si>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</si>
  <si>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</si>
  <si>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</si>
  <si>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</si>
  <si>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</si>
  <si>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</si>
  <si>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</si>
  <si>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</si>
  <si>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</si>
  <si>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</si>
  <si>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</si>
  <si>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</si>
  <si>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</si>
  <si>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</si>
  <si>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</si>
  <si>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</si>
  <si>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</si>
  <si>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</si>
  <si>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</si>
  <si>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</si>
  <si>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</si>
  <si>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</si>
  <si>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</si>
  <si>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</si>
  <si>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</si>
  <si>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</si>
  <si>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</si>
  <si>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</si>
  <si>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</si>
  <si>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</si>
  <si>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</si>
  <si>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</si>
  <si>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</si>
  <si>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</si>
  <si>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</si>
  <si>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</si>
  <si>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</si>
  <si>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</si>
  <si>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</si>
  <si>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</si>
  <si>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</si>
  <si>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</si>
  <si>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</si>
  <si>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</si>
  <si>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</si>
  <si>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</si>
  <si>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</si>
  <si>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</si>
  <si>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</si>
  <si>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</si>
  <si>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</si>
  <si>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</si>
  <si>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</si>
  <si>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</si>
  <si>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</si>
  <si>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</si>
  <si>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</si>
  <si>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</si>
  <si>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</si>
  <si>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</si>
  <si>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</si>
  <si>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</si>
  <si>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</si>
  <si>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</si>
  <si>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</si>
  <si>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</si>
  <si>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</si>
  <si>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</si>
  <si>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</si>
  <si>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</si>
  <si>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</si>
  <si>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</si>
  <si>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</si>
  <si>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</si>
  <si>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</si>
  <si>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</si>
  <si>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</si>
  <si>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</si>
  <si>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</si>
  <si>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</si>
  <si>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</si>
  <si>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</si>
  <si>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</si>
  <si>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</si>
  <si>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</si>
  <si>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</si>
  <si>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</si>
  <si>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</si>
  <si>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</si>
  <si>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</si>
  <si>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</si>
  <si>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</si>
  <si>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</si>
  <si>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</si>
  <si>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</si>
  <si>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</si>
  <si>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</si>
  <si>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</si>
  <si>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</si>
  <si>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</si>
  <si>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</si>
  <si>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</si>
  <si>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</si>
  <si>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</si>
  <si>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</si>
  <si>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</si>
  <si>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</si>
  <si>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</si>
  <si>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</si>
  <si>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</si>
  <si>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</si>
  <si>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</si>
  <si>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</si>
  <si>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</si>
  <si>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</si>
  <si>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</si>
  <si>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</si>
  <si>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</si>
  <si>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</si>
  <si>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</si>
  <si>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</si>
  <si>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</si>
  <si>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</si>
  <si>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</si>
  <si>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</si>
  <si>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</si>
  <si>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</si>
  <si>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</si>
  <si>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</si>
  <si>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</si>
  <si>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</si>
  <si>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</si>
  <si>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</si>
  <si>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</si>
  <si>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</si>
  <si>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</si>
  <si>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</si>
  <si>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</si>
  <si>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</si>
  <si>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</si>
  <si>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</si>
  <si>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</si>
  <si>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</si>
  <si>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</si>
  <si>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</si>
  <si>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</si>
  <si>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</si>
  <si>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</si>
  <si>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</si>
  <si>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</si>
  <si>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</si>
  <si>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</si>
  <si>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</si>
  <si>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</si>
  <si>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</si>
  <si>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</si>
  <si>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</si>
  <si>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</si>
  <si>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</si>
  <si>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</si>
  <si>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</si>
  <si>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</si>
  <si>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</si>
  <si>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</si>
  <si>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</si>
  <si>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</si>
  <si>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</si>
  <si>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</si>
  <si>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</si>
  <si>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</si>
  <si>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</si>
  <si>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</si>
  <si>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</si>
  <si>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</si>
  <si>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</si>
  <si>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</si>
  <si>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</si>
  <si>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</si>
  <si>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</si>
  <si>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</si>
  <si>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</si>
  <si>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</si>
  <si>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</si>
  <si>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</si>
  <si>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</si>
  <si>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</si>
  <si>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</si>
  <si>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</si>
  <si>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</si>
  <si>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</si>
  <si>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</si>
  <si>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</si>
  <si>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</si>
  <si>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</si>
  <si>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</si>
  <si>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</si>
  <si>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</si>
  <si>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</si>
  <si>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</si>
  <si>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</si>
  <si>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</si>
  <si>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</si>
  <si>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</si>
  <si>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</si>
  <si>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</si>
  <si>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</si>
  <si>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</si>
  <si>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</si>
  <si>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</si>
  <si>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</si>
  <si>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</si>
  <si>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</si>
  <si>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</si>
  <si>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</si>
  <si>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</si>
  <si>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</si>
  <si>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</si>
  <si>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</si>
  <si>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</si>
  <si>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</si>
  <si>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</si>
  <si>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</si>
  <si>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</si>
  <si>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</si>
  <si>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</si>
  <si>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</si>
  <si>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</si>
  <si>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</si>
  <si>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</si>
  <si>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</si>
  <si>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</si>
  <si>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</si>
  <si>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</si>
  <si>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</si>
  <si>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</si>
  <si>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</si>
  <si>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</si>
  <si>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</si>
  <si>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</si>
  <si>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</si>
  <si>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</si>
  <si>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</si>
  <si>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</si>
  <si>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</si>
  <si>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</si>
  <si>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</si>
  <si>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</si>
  <si>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</si>
  <si>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</si>
  <si>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</si>
  <si>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</si>
  <si>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</si>
  <si>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</si>
  <si>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</si>
  <si>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</si>
  <si>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</si>
  <si>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</si>
  <si>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</si>
  <si>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</si>
  <si>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</si>
  <si>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</si>
  <si>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</si>
  <si>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</si>
  <si>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</si>
  <si>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</si>
  <si>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</si>
  <si>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</si>
  <si>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</si>
  <si>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</si>
  <si>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</si>
  <si>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</si>
  <si>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</si>
  <si>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</si>
  <si>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</si>
  <si>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</si>
  <si>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</si>
  <si>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</si>
  <si>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</si>
  <si>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</si>
  <si>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</si>
  <si>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</si>
  <si>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</si>
  <si>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</si>
  <si>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</si>
  <si>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</si>
  <si>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</si>
  <si>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</si>
  <si>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</si>
  <si>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</si>
  <si>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</si>
  <si>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</si>
  <si>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</si>
  <si>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</si>
  <si>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</si>
  <si>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</si>
  <si>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</si>
  <si>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</si>
  <si>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</si>
  <si>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</si>
  <si>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</si>
  <si>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</si>
  <si>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</si>
  <si>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</si>
  <si>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</si>
  <si>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</si>
  <si>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</si>
  <si>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</si>
  <si>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</si>
  <si>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</si>
  <si>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</si>
  <si>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</si>
  <si>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</si>
  <si>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</si>
  <si>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</si>
  <si>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</si>
  <si>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</si>
  <si>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</si>
  <si>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</si>
  <si>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</si>
  <si>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</si>
  <si>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</si>
  <si>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</si>
  <si>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</si>
  <si>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</si>
  <si>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</si>
  <si>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</si>
  <si>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</si>
  <si>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</si>
  <si>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</si>
  <si>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</si>
  <si>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</si>
  <si>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</si>
  <si>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</si>
  <si>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</si>
  <si>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</si>
  <si>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</si>
  <si>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</si>
  <si>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</si>
  <si>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</si>
  <si>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</si>
  <si>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</si>
  <si>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</si>
  <si>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</si>
  <si>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</si>
  <si>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</si>
  <si>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</si>
  <si>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</si>
  <si>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</si>
  <si>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</si>
  <si>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</si>
  <si>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</si>
  <si>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</si>
  <si>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</si>
  <si>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</si>
  <si>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</si>
  <si>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</si>
  <si>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</si>
  <si>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</si>
  <si>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</si>
  <si>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</si>
  <si>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</si>
  <si>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</si>
  <si>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</si>
  <si>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</si>
  <si>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</si>
  <si>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</si>
  <si>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</si>
  <si>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</si>
  <si>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</si>
  <si>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</si>
  <si>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</si>
  <si>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</si>
  <si>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</si>
  <si>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</si>
  <si>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</si>
  <si>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</si>
  <si>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</si>
  <si>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</si>
  <si>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</si>
  <si>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</si>
  <si>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</si>
  <si>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</si>
  <si>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</si>
  <si>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</si>
  <si>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</si>
  <si>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</si>
  <si>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</si>
  <si>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</si>
  <si>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</si>
  <si>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</si>
  <si>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</si>
  <si>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</si>
  <si>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</si>
  <si>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</si>
  <si>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</si>
  <si>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</si>
  <si>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</si>
  <si>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</si>
  <si>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</si>
  <si>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</si>
  <si>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</si>
  <si>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</si>
  <si>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</si>
  <si>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</si>
  <si>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</si>
  <si>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</si>
  <si>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</si>
  <si>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</si>
  <si>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</si>
  <si>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</si>
  <si>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</si>
  <si>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</si>
  <si>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</si>
  <si>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</si>
  <si>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</si>
  <si>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</si>
  <si>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</si>
  <si>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</si>
  <si>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</si>
  <si>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</si>
  <si>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</si>
  <si>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</si>
  <si>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</si>
  <si>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</si>
  <si>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</si>
  <si>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</si>
  <si>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</si>
  <si>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</si>
  <si>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</si>
  <si>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</si>
  <si>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</si>
  <si>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</si>
  <si>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</si>
  <si>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</si>
  <si>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</si>
  <si>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</si>
  <si>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</si>
  <si>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</si>
  <si>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</si>
  <si>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</si>
  <si>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</si>
  <si>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</si>
  <si>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</si>
  <si>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</si>
  <si>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</si>
  <si>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</si>
  <si>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</si>
  <si>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</si>
  <si>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</si>
  <si>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</si>
  <si>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</si>
  <si>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</si>
  <si>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</si>
  <si>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</si>
  <si>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</si>
  <si>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</si>
  <si>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</si>
  <si>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</si>
  <si>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</si>
  <si>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</si>
  <si>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</si>
  <si>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</si>
  <si>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</si>
  <si>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</si>
  <si>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</si>
  <si>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</si>
  <si>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</si>
  <si>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</si>
  <si>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</si>
  <si>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</si>
  <si>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</si>
  <si>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</si>
  <si>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</si>
  <si>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</si>
  <si>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</si>
  <si>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</si>
  <si>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</si>
  <si>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</si>
  <si>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</si>
  <si>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</si>
  <si>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</si>
  <si>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</si>
  <si>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</si>
  <si>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</si>
  <si>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</si>
  <si>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</si>
  <si>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</si>
  <si>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</si>
  <si>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</si>
  <si>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</si>
  <si>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</si>
  <si>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</si>
  <si>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</si>
  <si>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</si>
  <si>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</si>
  <si>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</si>
  <si>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</si>
  <si>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</si>
  <si>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</si>
  <si>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</si>
  <si>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</si>
  <si>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</si>
  <si>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</si>
  <si>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</si>
  <si>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</si>
  <si>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</si>
  <si>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</si>
  <si>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</si>
  <si>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</si>
  <si>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</si>
  <si>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</si>
  <si>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</si>
  <si>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</si>
  <si>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</si>
  <si>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</si>
  <si>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</si>
  <si>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</si>
  <si>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</si>
  <si>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</si>
  <si>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</si>
  <si>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</si>
  <si>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</si>
  <si>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</si>
  <si>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</si>
  <si>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</si>
  <si>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</si>
  <si>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</si>
  <si>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</si>
  <si>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</si>
  <si>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</si>
  <si>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</si>
  <si>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</si>
  <si>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</si>
  <si>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</si>
  <si>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</si>
  <si>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</si>
  <si>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</si>
  <si>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</si>
  <si>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</si>
  <si>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</si>
  <si>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</si>
  <si>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</si>
  <si>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</si>
  <si>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</si>
  <si>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</si>
  <si>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</si>
  <si>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</si>
  <si>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</si>
  <si>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</si>
  <si>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</si>
  <si>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</si>
  <si>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</si>
  <si>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</si>
  <si>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</si>
  <si>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</si>
  <si>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</si>
  <si>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</si>
  <si>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</si>
  <si>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</si>
  <si>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</si>
  <si>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</si>
  <si>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</si>
  <si>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</si>
  <si>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</si>
  <si>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</si>
  <si>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</si>
  <si>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</si>
  <si>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</si>
  <si>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</si>
  <si>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</si>
  <si>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</si>
  <si>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</si>
  <si>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</si>
  <si>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</si>
  <si>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</si>
  <si>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</si>
  <si>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</si>
  <si>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</si>
  <si>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</si>
  <si>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</si>
  <si>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</si>
  <si>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</si>
  <si>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</si>
  <si>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</si>
  <si>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</si>
  <si>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</si>
  <si>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</si>
  <si>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</si>
  <si>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</si>
  <si>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</si>
  <si>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</si>
  <si>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</si>
  <si>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</si>
  <si>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</si>
  <si>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</si>
  <si>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</si>
  <si>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</si>
  <si>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</si>
  <si>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</si>
  <si>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</si>
  <si>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</si>
  <si>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</si>
  <si>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</si>
  <si>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</si>
  <si>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</si>
  <si>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</si>
  <si>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</si>
  <si>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</si>
  <si>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</si>
  <si>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</si>
  <si>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</si>
  <si>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</si>
  <si>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</si>
  <si>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</si>
  <si>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</si>
  <si>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</si>
  <si>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</si>
  <si>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</si>
  <si>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</si>
  <si>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</si>
  <si>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</si>
  <si>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</si>
  <si>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</si>
  <si>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</si>
  <si>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</si>
  <si>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</si>
  <si>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</si>
  <si>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</si>
  <si>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</si>
  <si>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</si>
  <si>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</si>
  <si>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</si>
  <si>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</si>
  <si>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</si>
  <si>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</si>
  <si>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</si>
  <si>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</si>
  <si>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</si>
  <si>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</si>
  <si>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</si>
  <si>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</si>
  <si>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</si>
  <si>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</si>
  <si>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</si>
  <si>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</si>
  <si>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</si>
  <si>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</si>
  <si>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</si>
  <si>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</si>
  <si>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</si>
  <si>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</si>
  <si>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</si>
  <si>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</si>
  <si>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</si>
  <si>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</si>
  <si>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</si>
  <si>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</si>
  <si>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</si>
  <si>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</si>
  <si>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</si>
  <si>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</si>
  <si>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</si>
  <si>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</si>
  <si>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</si>
  <si>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</si>
  <si>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</si>
  <si>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</si>
  <si>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</si>
  <si>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</si>
  <si>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</si>
  <si>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</si>
  <si>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</si>
  <si>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</si>
  <si>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</si>
  <si>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</si>
  <si>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</si>
  <si>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</si>
  <si>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</si>
  <si>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</si>
  <si>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</si>
  <si>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</si>
  <si>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</si>
  <si>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</si>
  <si>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</si>
  <si>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</si>
  <si>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</si>
  <si>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</si>
  <si>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</si>
  <si>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</si>
  <si>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</si>
  <si>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</si>
  <si>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</si>
  <si>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</si>
  <si>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</si>
  <si>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</si>
  <si>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</si>
  <si>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</si>
  <si>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</si>
  <si>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</si>
  <si>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</si>
  <si>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</si>
  <si>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</si>
  <si>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</si>
  <si>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</si>
  <si>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</si>
  <si>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</si>
  <si>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</si>
  <si>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</si>
  <si>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</si>
  <si>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</si>
  <si>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</si>
  <si>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</si>
  <si>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</si>
  <si>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</si>
  <si>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</si>
  <si>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</si>
  <si>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</si>
  <si>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</si>
  <si>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</si>
  <si>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</si>
  <si>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</si>
  <si>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</si>
  <si>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</si>
  <si>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</si>
  <si>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</si>
  <si>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</si>
  <si>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</si>
  <si>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</si>
  <si>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</si>
  <si>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</si>
  <si>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</si>
  <si>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</si>
  <si>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</si>
  <si>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</si>
  <si>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</si>
  <si>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</si>
  <si>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</si>
  <si>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</si>
  <si>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</si>
  <si>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</si>
  <si>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</si>
  <si>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</si>
  <si>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</si>
  <si>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</si>
  <si>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</si>
  <si>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</si>
  <si>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</si>
  <si>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</si>
  <si>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</si>
  <si>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</si>
  <si>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</si>
  <si>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</si>
  <si>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</si>
  <si>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</si>
  <si>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</si>
  <si>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</si>
  <si>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</si>
  <si>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</si>
  <si>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</si>
  <si>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</si>
  <si>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</si>
  <si>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</si>
  <si>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</si>
  <si>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</si>
  <si>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</si>
  <si>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</si>
  <si>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</si>
  <si>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</si>
  <si>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</si>
  <si>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</si>
  <si>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</si>
  <si>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</si>
  <si>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</si>
  <si>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</si>
  <si>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</si>
  <si>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</si>
  <si>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</si>
  <si>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</si>
  <si>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</si>
  <si>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</si>
  <si>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</si>
  <si>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</si>
  <si>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</si>
  <si>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</si>
  <si>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</si>
  <si>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</si>
  <si>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</si>
  <si>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</si>
  <si>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</si>
  <si>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</si>
  <si>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</si>
  <si>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</si>
  <si>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</si>
  <si>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</si>
  <si>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</si>
  <si>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</si>
  <si>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</si>
  <si>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</si>
  <si>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</si>
  <si>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</si>
  <si>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</si>
  <si>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</si>
  <si>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</si>
  <si>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</si>
  <si>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</si>
  <si>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</si>
  <si>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</si>
  <si>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</si>
  <si>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</si>
  <si>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</si>
  <si>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</si>
  <si>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</si>
  <si>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</si>
  <si>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</si>
  <si>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</si>
  <si>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</si>
  <si>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</si>
  <si>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</si>
  <si>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</si>
  <si>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</si>
  <si>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</si>
  <si>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</si>
  <si>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</si>
  <si>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</si>
  <si>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</si>
  <si>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</si>
  <si>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</si>
  <si>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</si>
  <si>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</si>
  <si>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</si>
  <si>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</si>
  <si>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</si>
  <si>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</si>
  <si>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</si>
  <si>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</si>
  <si>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</si>
  <si>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</si>
  <si>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</si>
  <si>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</si>
  <si>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</si>
  <si>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</si>
  <si>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</si>
  <si>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</si>
  <si>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</si>
  <si>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</si>
  <si>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</si>
  <si>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</si>
  <si>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</si>
  <si>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</si>
  <si>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</si>
  <si>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</si>
  <si>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</si>
  <si>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</si>
  <si>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</si>
  <si>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</si>
  <si>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</si>
  <si>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</si>
  <si>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</si>
  <si>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</si>
  <si>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</si>
  <si>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</si>
  <si>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</si>
  <si>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</si>
  <si>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</si>
  <si>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</si>
  <si>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</si>
  <si>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</si>
  <si>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</si>
  <si>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</si>
  <si>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</si>
  <si>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</si>
  <si>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</si>
  <si>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</si>
  <si>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</si>
  <si>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</si>
  <si>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</si>
  <si>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</si>
  <si>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</si>
  <si>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</si>
  <si>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</si>
  <si>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</si>
  <si>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</si>
  <si>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</si>
  <si>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</si>
  <si>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</si>
  <si>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</si>
  <si>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</si>
  <si>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</si>
  <si>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</si>
  <si>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</si>
  <si>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</si>
  <si>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</si>
  <si>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</si>
  <si>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</si>
  <si>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</si>
  <si>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</si>
  <si>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</si>
  <si>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</si>
  <si>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</si>
  <si>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</si>
  <si>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</si>
  <si>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</si>
  <si>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</si>
  <si>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</si>
  <si>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</si>
  <si>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</si>
  <si>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</si>
  <si>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</si>
  <si>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</si>
  <si>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</si>
  <si>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</si>
  <si>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</si>
  <si>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</si>
  <si>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</si>
  <si>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</si>
  <si>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</si>
  <si>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</si>
  <si>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</si>
  <si>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</si>
  <si>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</si>
  <si>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</si>
  <si>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</si>
  <si>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</si>
  <si>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</si>
  <si>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</si>
  <si>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</si>
  <si>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</si>
  <si>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</si>
  <si>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</si>
  <si>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</si>
  <si>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</si>
  <si>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</si>
  <si>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</si>
  <si>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</si>
  <si>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</si>
  <si>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</si>
  <si>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</si>
  <si>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</si>
  <si>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</si>
  <si>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</si>
  <si>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</si>
  <si>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</si>
  <si>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</si>
  <si>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</si>
  <si>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</si>
  <si>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</si>
  <si>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</si>
  <si>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</si>
  <si>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</si>
  <si>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</si>
  <si>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</si>
  <si>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</si>
  <si>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</si>
  <si>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</si>
  <si>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</si>
  <si>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</si>
  <si>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</si>
  <si>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</si>
  <si>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</si>
  <si>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</si>
  <si>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</si>
  <si>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</si>
  <si>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</si>
  <si>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</si>
  <si>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</si>
  <si>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</si>
  <si>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</si>
  <si>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</si>
  <si>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</si>
  <si>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</si>
  <si>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</si>
  <si>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</si>
  <si>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</si>
  <si>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</si>
  <si>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</si>
  <si>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</si>
  <si>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</si>
  <si>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</si>
  <si>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</si>
  <si>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</si>
  <si>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</si>
  <si>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</si>
  <si>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</si>
  <si>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</si>
  <si>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</si>
  <si>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</si>
  <si>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</si>
  <si>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</si>
  <si>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</si>
  <si>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</si>
  <si>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</si>
  <si>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</si>
  <si>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</si>
  <si>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</si>
  <si>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</si>
  <si>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</si>
  <si>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</si>
  <si>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</si>
  <si>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</si>
  <si>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</si>
  <si>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</si>
  <si>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</si>
  <si>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</si>
  <si>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</si>
  <si>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</si>
  <si>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</si>
  <si>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</si>
  <si>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</si>
  <si>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</si>
  <si>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</si>
  <si>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</si>
  <si>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</si>
  <si>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</si>
  <si>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</si>
  <si>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</si>
  <si>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</si>
  <si>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</si>
  <si>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</si>
  <si>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</si>
  <si>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</si>
  <si>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</si>
  <si>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</si>
  <si>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</si>
  <si>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</si>
  <si>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</si>
  <si>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</si>
  <si>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</si>
  <si>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</si>
  <si>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</si>
  <si>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</si>
  <si>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</si>
  <si>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</si>
  <si>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</si>
  <si>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</si>
  <si>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</si>
  <si>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</si>
  <si>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</si>
  <si>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</si>
  <si>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</si>
  <si>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</si>
  <si>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</si>
  <si>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</si>
  <si>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</si>
  <si>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</si>
  <si>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</si>
  <si>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</si>
  <si>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</si>
  <si>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</si>
  <si>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</si>
  <si>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</si>
  <si>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</si>
  <si>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</si>
  <si>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</si>
  <si>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</si>
  <si>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</si>
  <si>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</si>
  <si>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</si>
  <si>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</si>
  <si>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</si>
  <si>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</si>
  <si>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</si>
  <si>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</si>
  <si>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</si>
  <si>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</si>
  <si>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</si>
  <si>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</si>
  <si>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</si>
  <si>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</si>
  <si>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</si>
  <si>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</si>
  <si>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</si>
  <si>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</si>
  <si>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</si>
  <si>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</si>
  <si>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</si>
  <si>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</si>
  <si>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</si>
  <si>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</si>
  <si>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</si>
  <si>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</si>
  <si>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</si>
  <si>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</si>
  <si>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</si>
  <si>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</si>
  <si>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</si>
  <si>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</si>
  <si>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</si>
  <si>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</si>
  <si>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</si>
  <si>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</si>
  <si>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</si>
  <si>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</si>
  <si>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</si>
  <si>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</si>
  <si>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</si>
  <si>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</si>
  <si>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</si>
  <si>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</si>
  <si>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</si>
  <si>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</si>
  <si>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</si>
  <si>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</si>
  <si>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</si>
  <si>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</si>
  <si>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</si>
  <si>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</si>
  <si>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</si>
  <si>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</si>
  <si>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</si>
  <si>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</si>
  <si>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</si>
  <si>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</si>
  <si>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</si>
  <si>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</si>
  <si>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</si>
  <si>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</si>
  <si>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</si>
  <si>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</si>
  <si>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</si>
  <si>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</si>
  <si>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</si>
  <si>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</si>
  <si>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</si>
  <si>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</si>
  <si>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</si>
  <si>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</si>
  <si>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</si>
  <si>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</si>
  <si>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</si>
  <si>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</si>
  <si>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</si>
  <si>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</si>
  <si>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</si>
  <si>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</si>
  <si>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</si>
  <si>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</si>
  <si>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</si>
  <si>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</si>
  <si>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</si>
  <si>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</si>
  <si>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</si>
  <si>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</si>
  <si>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</si>
  <si>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</si>
  <si>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</si>
  <si>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</si>
  <si>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</si>
  <si>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</si>
  <si>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</si>
  <si>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</si>
  <si>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</si>
  <si>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</si>
  <si>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</si>
  <si>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</si>
  <si>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</si>
  <si>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</si>
  <si>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</si>
  <si>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</si>
  <si>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</si>
  <si>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</si>
  <si>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</si>
  <si>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</si>
  <si>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</si>
  <si>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</si>
  <si>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</si>
  <si>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</si>
  <si>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</si>
  <si>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</si>
  <si>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</si>
  <si>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</si>
  <si>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</si>
  <si>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</si>
  <si>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</si>
  <si>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</si>
  <si>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</si>
  <si>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</si>
  <si>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</si>
  <si>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</si>
  <si>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</si>
  <si>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</si>
  <si>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</si>
  <si>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</si>
  <si>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</si>
  <si>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</si>
  <si>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</si>
  <si>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</si>
  <si>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</si>
  <si>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</si>
  <si>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</si>
  <si>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</si>
  <si>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</si>
  <si>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</si>
  <si>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</si>
  <si>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</si>
  <si>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</si>
  <si>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</si>
  <si>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</si>
  <si>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</si>
  <si>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</si>
  <si>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</si>
  <si>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</si>
  <si>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</si>
  <si>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</si>
  <si>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</si>
  <si>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</si>
  <si>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</si>
  <si>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</si>
  <si>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</si>
  <si>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</si>
  <si>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</si>
  <si>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</si>
  <si>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</si>
  <si>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</si>
  <si>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</si>
  <si>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</si>
  <si>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</si>
  <si>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</si>
  <si>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</si>
  <si>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</si>
  <si>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</si>
  <si>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</si>
  <si>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</si>
  <si>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</si>
  <si>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</si>
  <si>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</si>
  <si>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</si>
  <si>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</si>
  <si>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</si>
  <si>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</si>
  <si>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</si>
  <si>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</si>
  <si>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</si>
  <si>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</si>
  <si>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</si>
  <si>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</si>
  <si>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</si>
  <si>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</si>
  <si>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</si>
  <si>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</si>
  <si>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</si>
  <si>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</si>
  <si>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</si>
  <si>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</si>
  <si>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</si>
  <si>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</si>
  <si>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</si>
  <si>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</si>
  <si>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</si>
  <si>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</si>
  <si>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</si>
  <si>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</si>
  <si>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</si>
  <si>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</si>
  <si>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</si>
  <si>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</si>
  <si>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</si>
  <si>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</si>
  <si>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</si>
  <si>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</si>
  <si>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</si>
  <si>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</si>
  <si>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</si>
  <si>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</si>
  <si>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</si>
  <si>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</si>
  <si>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</si>
  <si>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</si>
  <si>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</si>
  <si>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</si>
  <si>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</si>
  <si>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</si>
  <si>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</si>
  <si>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</si>
  <si>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</si>
  <si>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</si>
  <si>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</si>
  <si>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</si>
  <si>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</si>
  <si>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</si>
  <si>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</si>
  <si>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</si>
  <si>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</si>
  <si>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</si>
  <si>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</si>
  <si>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</si>
  <si>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</si>
  <si>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</si>
  <si>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</si>
  <si>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</si>
  <si>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</si>
  <si>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</si>
  <si>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</si>
  <si>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</si>
  <si>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</si>
  <si>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</si>
  <si>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</si>
  <si>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</si>
  <si>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</si>
  <si>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</si>
  <si>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</si>
  <si>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</si>
  <si>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</si>
  <si>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</si>
  <si>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</si>
  <si>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</si>
  <si>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</si>
  <si>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</si>
  <si>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</si>
  <si>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</si>
  <si>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</si>
  <si>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</si>
  <si>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</si>
  <si>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</si>
  <si>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</si>
  <si>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</si>
  <si>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</si>
  <si>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</si>
  <si>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</si>
  <si>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</si>
  <si>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</si>
  <si>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</si>
  <si>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</si>
  <si>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</si>
  <si>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</si>
  <si>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</si>
  <si>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</si>
  <si>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</si>
  <si>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</si>
  <si>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</si>
  <si>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</si>
  <si>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</si>
  <si>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</si>
  <si>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</si>
  <si>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</si>
  <si>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</si>
  <si>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</si>
  <si>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</si>
  <si>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</si>
  <si>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</si>
  <si>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</si>
  <si>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</si>
  <si>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</si>
  <si>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</si>
  <si>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</si>
  <si>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</si>
  <si>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</si>
  <si>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</si>
  <si>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</si>
  <si>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</si>
  <si>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</si>
  <si>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</si>
  <si>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</si>
  <si>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</si>
  <si>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</si>
  <si>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</si>
  <si>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</si>
  <si>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</si>
  <si>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</si>
  <si>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</si>
  <si>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</si>
  <si>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</si>
  <si>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</si>
  <si>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</si>
  <si>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</si>
  <si>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</si>
  <si>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</si>
  <si>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</si>
  <si>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</si>
  <si>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</si>
  <si>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</si>
  <si>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</si>
  <si>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</si>
  <si>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</si>
  <si>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</si>
  <si>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</si>
  <si>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</si>
  <si>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</si>
  <si>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</si>
  <si>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</si>
  <si>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</si>
  <si>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</si>
  <si>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</si>
  <si>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</si>
  <si>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</si>
  <si>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</si>
  <si>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</si>
  <si>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</si>
  <si>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</si>
  <si>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</si>
  <si>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</si>
  <si>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</si>
  <si>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</si>
  <si>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</si>
  <si>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</si>
  <si>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</si>
  <si>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</si>
  <si>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</si>
  <si>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</si>
  <si>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</si>
  <si>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</si>
  <si>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</si>
  <si>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</si>
  <si>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</si>
  <si>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</si>
  <si>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</si>
  <si>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</si>
  <si>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</si>
  <si>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</si>
  <si>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</si>
  <si>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</si>
  <si>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</si>
  <si>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</si>
  <si>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</si>
  <si>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</si>
  <si>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</si>
  <si>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</si>
  <si>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</si>
  <si>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</si>
  <si>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</si>
  <si>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</si>
  <si>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</si>
  <si>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</si>
  <si>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</si>
  <si>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</si>
  <si>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</si>
  <si>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</si>
  <si>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</si>
  <si>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</si>
  <si>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</si>
  <si>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</si>
  <si>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</si>
  <si>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</si>
  <si>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</si>
  <si>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</si>
  <si>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</si>
  <si>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</si>
  <si>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</si>
  <si>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</si>
  <si>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</si>
  <si>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</si>
  <si>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</si>
  <si>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</si>
  <si>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</si>
  <si>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</si>
  <si>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</si>
  <si>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</si>
  <si>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</si>
  <si>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</si>
  <si>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</si>
  <si>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</si>
  <si>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</si>
  <si>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</si>
  <si>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</si>
  <si>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</si>
  <si>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</si>
  <si>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</si>
  <si>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</si>
  <si>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</si>
  <si>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</si>
  <si>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</si>
  <si>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</si>
  <si>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</si>
  <si>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</si>
  <si>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</si>
  <si>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</si>
  <si>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</si>
  <si>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</si>
  <si>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</si>
  <si>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</si>
  <si>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</si>
  <si>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</si>
  <si>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</si>
  <si>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</si>
  <si>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</si>
  <si>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</si>
  <si>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</si>
  <si>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</si>
  <si>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</si>
  <si>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</si>
  <si>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</si>
  <si>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</si>
  <si>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</si>
  <si>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</si>
  <si>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</si>
  <si>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</si>
  <si>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</si>
  <si>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</si>
  <si>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</si>
  <si>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</si>
  <si>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</si>
  <si>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</si>
  <si>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</si>
  <si>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</si>
  <si>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</si>
  <si>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</si>
  <si>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</si>
  <si>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</si>
  <si>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</si>
  <si>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</si>
  <si>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</si>
  <si>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</si>
  <si>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</si>
  <si>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</si>
  <si>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</si>
  <si>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</si>
  <si>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</si>
  <si>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</si>
  <si>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</si>
  <si>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</si>
  <si>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</si>
  <si>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</si>
  <si>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</si>
  <si>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</si>
  <si>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</si>
  <si>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</si>
  <si>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</si>
  <si>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</si>
  <si>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</si>
  <si>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</si>
  <si>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</si>
  <si>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</si>
  <si>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</si>
  <si>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</si>
  <si>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</si>
  <si>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</si>
  <si>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</si>
  <si>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</si>
  <si>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</si>
  <si>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</si>
  <si>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</si>
  <si>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</si>
  <si>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</si>
  <si>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</si>
  <si>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</si>
  <si>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</si>
  <si>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</si>
  <si>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</si>
  <si>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</si>
  <si>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</si>
  <si>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</si>
  <si>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</si>
  <si>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</si>
  <si>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</si>
  <si>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</si>
  <si>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</si>
  <si>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</si>
  <si>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</si>
  <si>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</si>
  <si>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</si>
  <si>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</si>
  <si>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</si>
  <si>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</si>
  <si>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</si>
  <si>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</si>
  <si>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</si>
  <si>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</si>
  <si>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</si>
  <si>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</si>
  <si>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</si>
  <si>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</si>
  <si>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</si>
  <si>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</si>
  <si>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</si>
  <si>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</si>
  <si>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</si>
  <si>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</si>
  <si>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</si>
  <si>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</si>
  <si>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</si>
  <si>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</si>
  <si>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</si>
  <si>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</si>
  <si>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</si>
  <si>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</si>
  <si>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</si>
  <si>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</si>
  <si>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</si>
  <si>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</si>
  <si>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</si>
  <si>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</si>
  <si>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</si>
  <si>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</si>
  <si>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</si>
  <si>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</si>
  <si>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</si>
  <si>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</si>
  <si>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</si>
  <si>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</si>
  <si>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</si>
  <si>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</si>
  <si>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</si>
  <si>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</si>
  <si>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</si>
  <si>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</si>
  <si>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</si>
  <si>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</si>
  <si>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</si>
  <si>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</si>
  <si>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</si>
  <si>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</si>
  <si>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</si>
  <si>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</si>
  <si>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</si>
  <si>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</si>
  <si>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</si>
  <si>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</si>
  <si>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</si>
  <si>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</si>
  <si>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</si>
  <si>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</si>
  <si>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</si>
  <si>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</si>
  <si>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</si>
  <si>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</si>
  <si>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</si>
  <si>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</si>
  <si>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</si>
  <si>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</si>
  <si>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</si>
  <si>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</si>
  <si>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</si>
  <si>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</si>
  <si>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</si>
  <si>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</si>
  <si>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</si>
  <si>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</si>
  <si>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</si>
  <si>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</si>
  <si>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</si>
  <si>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</si>
  <si>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</si>
  <si>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</si>
  <si>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</si>
  <si>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</si>
  <si>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</si>
  <si>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</si>
  <si>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</si>
  <si>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</si>
  <si>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</si>
  <si>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</si>
  <si>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</si>
  <si>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</si>
  <si>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</si>
  <si>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</si>
  <si>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</si>
  <si>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</si>
  <si>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</si>
  <si>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</si>
  <si>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</si>
  <si>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</si>
  <si>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</si>
  <si>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</si>
  <si>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</si>
  <si>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</si>
  <si>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</si>
  <si>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</si>
  <si>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</si>
  <si>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</si>
  <si>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</si>
  <si>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</si>
  <si>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</si>
  <si>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</si>
  <si>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</si>
  <si>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</si>
  <si>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</si>
  <si>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</si>
  <si>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</si>
  <si>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</si>
  <si>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</si>
  <si>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</si>
  <si>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</si>
  <si>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</si>
  <si>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</si>
  <si>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</si>
  <si>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</si>
  <si>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</si>
  <si>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</si>
  <si>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</si>
  <si>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</si>
  <si>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</si>
  <si>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</si>
  <si>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</si>
  <si>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</si>
  <si>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</si>
  <si>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</si>
  <si>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</si>
  <si>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</si>
  <si>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</si>
  <si>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</si>
  <si>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</si>
  <si>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</si>
  <si>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</si>
  <si>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</si>
  <si>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</si>
  <si>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</si>
  <si>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</si>
  <si>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</si>
  <si>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</si>
  <si>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</si>
  <si>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</si>
  <si>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</si>
  <si>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</si>
  <si>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</si>
  <si>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</si>
  <si>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</si>
  <si>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</si>
  <si>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</si>
  <si>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</si>
  <si>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</si>
  <si>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</si>
  <si>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</si>
  <si>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</si>
  <si>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</si>
  <si>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</si>
  <si>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</si>
  <si>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</si>
  <si>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</si>
  <si>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</si>
  <si>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</si>
  <si>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</si>
  <si>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</si>
  <si>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</si>
  <si>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</si>
  <si>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</si>
  <si>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</si>
  <si>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</si>
  <si>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</si>
  <si>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</si>
  <si>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</si>
  <si>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</si>
  <si>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</si>
  <si>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</si>
  <si>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</si>
  <si>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</si>
  <si>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</si>
  <si>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</si>
  <si>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</si>
  <si>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</si>
  <si>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</si>
  <si>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</si>
  <si>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</si>
  <si>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</si>
  <si>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</si>
  <si>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</si>
  <si>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</si>
  <si>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</si>
  <si>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</si>
  <si>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</si>
  <si>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</si>
  <si>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</si>
  <si>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</si>
  <si>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</si>
  <si>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</si>
  <si>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</si>
  <si>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</si>
  <si>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</si>
  <si>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</si>
  <si>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</si>
  <si>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</si>
  <si>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</si>
  <si>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</si>
  <si>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</si>
  <si>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</si>
  <si>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</si>
  <si>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</si>
  <si>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</si>
  <si>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</si>
  <si>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</si>
  <si>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</si>
  <si>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</si>
  <si>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</si>
  <si>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</si>
  <si>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</si>
  <si>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</si>
  <si>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</si>
  <si>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</si>
  <si>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</si>
  <si>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</si>
  <si>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</si>
  <si>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</si>
  <si>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</si>
  <si>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</si>
  <si>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</si>
  <si>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</si>
  <si>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</si>
  <si>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</si>
  <si>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</si>
  <si>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</si>
  <si>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</si>
  <si>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</si>
  <si>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</si>
  <si>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</si>
  <si>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</si>
  <si>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</si>
  <si>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</si>
  <si>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</si>
  <si>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</si>
  <si>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</si>
  <si>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</si>
  <si>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</si>
  <si>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</si>
  <si>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</si>
  <si>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</si>
  <si>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</si>
  <si>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</si>
  <si>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</si>
  <si>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</si>
  <si>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</si>
  <si>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</si>
  <si>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</si>
  <si>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</si>
  <si>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</si>
  <si>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</si>
  <si>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</si>
  <si>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</si>
  <si>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</si>
  <si>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</si>
  <si>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</si>
  <si>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</si>
  <si>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</si>
  <si>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</si>
  <si>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</si>
  <si>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</si>
  <si>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</si>
  <si>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</si>
  <si>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</si>
  <si>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</si>
  <si>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</si>
  <si>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</si>
  <si>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</si>
  <si>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</si>
  <si>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</si>
  <si>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</si>
  <si>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</si>
  <si>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</si>
  <si>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</si>
  <si>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</si>
  <si>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</si>
  <si>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</si>
  <si>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</si>
  <si>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</si>
  <si>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</si>
  <si>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</si>
  <si>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</si>
  <si>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</si>
  <si>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</si>
  <si>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</si>
  <si>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</si>
  <si>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</si>
  <si>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</si>
  <si>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</si>
  <si>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</si>
  <si>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</si>
  <si>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</si>
  <si>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</si>
  <si>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</si>
  <si>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</si>
  <si>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</si>
  <si>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</si>
  <si>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</si>
  <si>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</si>
  <si>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</si>
  <si>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</si>
  <si>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</si>
  <si>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</si>
  <si>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</si>
  <si>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</si>
  <si>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</si>
  <si>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</si>
  <si>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</si>
  <si>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</si>
  <si>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</si>
  <si>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</si>
  <si>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</si>
  <si>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</si>
  <si>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</si>
  <si>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</si>
  <si>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</si>
  <si>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</si>
  <si>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</si>
  <si>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</si>
  <si>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</si>
  <si>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</si>
  <si>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</si>
  <si>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</si>
  <si>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</si>
  <si>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</si>
  <si>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</si>
  <si>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</si>
  <si>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</si>
  <si>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</si>
  <si>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</si>
  <si>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</si>
  <si>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</si>
  <si>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</si>
  <si>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</si>
  <si>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</si>
  <si>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</si>
  <si>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</si>
  <si>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</si>
  <si>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</si>
  <si>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</si>
  <si>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</si>
  <si>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</si>
  <si>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</si>
  <si>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</si>
  <si>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</si>
  <si>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</si>
  <si>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</si>
  <si>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</si>
  <si>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</si>
  <si>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</si>
  <si>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</si>
  <si>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</si>
  <si>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</si>
  <si>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</si>
  <si>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</si>
  <si>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</si>
  <si>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</si>
  <si>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</si>
  <si>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</si>
  <si>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</si>
  <si>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</si>
  <si>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</si>
  <si>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</si>
  <si>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</si>
  <si>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</si>
  <si>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</si>
  <si>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</si>
  <si>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</si>
  <si>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</si>
  <si>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</si>
  <si>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</si>
  <si>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</si>
  <si>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</si>
  <si>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</si>
  <si>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</si>
  <si>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</si>
  <si>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</si>
  <si>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</si>
  <si>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</si>
  <si>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</si>
  <si>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</si>
  <si>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</si>
  <si>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</si>
  <si>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</si>
  <si>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</si>
  <si>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</si>
  <si>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</si>
  <si>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</si>
  <si>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</si>
  <si>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</si>
  <si>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</si>
  <si>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</si>
  <si>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</si>
  <si>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</si>
  <si>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</si>
  <si>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</si>
  <si>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</si>
  <si>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</si>
  <si>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</si>
  <si>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</si>
  <si>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</si>
  <si>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</si>
  <si>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</si>
  <si>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</si>
  <si>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</si>
  <si>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</si>
  <si>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</si>
  <si>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</si>
  <si>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</si>
  <si>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</si>
  <si>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</si>
  <si>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</si>
  <si>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</si>
  <si>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</si>
  <si>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</si>
  <si>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</si>
  <si>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</si>
  <si>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</si>
  <si>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</si>
  <si>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</si>
  <si>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</si>
  <si>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</si>
  <si>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</si>
  <si>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</si>
  <si>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</si>
  <si>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</si>
  <si>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</si>
  <si>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</si>
  <si>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</si>
  <si>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</si>
  <si>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</si>
  <si>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</si>
  <si>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</si>
  <si>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</si>
  <si>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</si>
  <si>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</si>
  <si>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</si>
  <si>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</si>
  <si>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</si>
  <si>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</si>
  <si>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</si>
  <si>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</si>
  <si>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</si>
  <si>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</si>
  <si>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</si>
  <si>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</si>
  <si>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</si>
  <si>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</si>
  <si>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</si>
  <si>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</si>
  <si>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</si>
  <si>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</si>
  <si>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</si>
  <si>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</si>
  <si>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</si>
  <si>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</si>
  <si>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</si>
  <si>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</si>
  <si>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</si>
  <si>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</si>
  <si>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</si>
  <si>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</si>
  <si>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</si>
  <si>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</si>
  <si>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</si>
  <si>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</si>
  <si>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</si>
  <si>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</si>
  <si>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</si>
  <si>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</si>
  <si>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</si>
  <si>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</si>
  <si>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</si>
  <si>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</si>
  <si>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</si>
  <si>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</si>
  <si>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</si>
  <si>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</si>
  <si>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</si>
  <si>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</si>
  <si>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</si>
  <si>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</si>
  <si>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</si>
  <si>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</si>
  <si>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</si>
  <si>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</si>
  <si>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</si>
  <si>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</si>
  <si>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</si>
  <si>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</si>
  <si>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</si>
  <si>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</si>
  <si>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</si>
  <si>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</si>
  <si>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</si>
  <si>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</si>
  <si>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</si>
  <si>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</si>
  <si>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</si>
  <si>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</si>
  <si>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</si>
  <si>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</si>
  <si>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</si>
  <si>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</si>
  <si>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</si>
  <si>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</si>
  <si>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</si>
  <si>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</si>
  <si>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</si>
  <si>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</si>
  <si>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</si>
  <si>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</si>
  <si>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</si>
  <si>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</si>
  <si>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</si>
  <si>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</si>
  <si>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</si>
  <si>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</si>
  <si>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</si>
  <si>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</si>
  <si>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</si>
  <si>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</si>
  <si>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</si>
  <si>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</si>
  <si>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</si>
  <si>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</si>
  <si>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</si>
  <si>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</si>
  <si>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</si>
  <si>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</si>
  <si>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</si>
  <si>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</si>
  <si>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</si>
  <si>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</si>
  <si>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</si>
  <si>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</si>
  <si>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</si>
  <si>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</si>
  <si>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</si>
  <si>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</si>
  <si>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</si>
  <si>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</si>
  <si>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</si>
  <si>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</si>
  <si>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</si>
  <si>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</si>
  <si>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</si>
  <si>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</si>
  <si>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</si>
  <si>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</si>
  <si>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</si>
  <si>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</si>
  <si>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</si>
  <si>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</si>
  <si>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</si>
  <si>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</si>
  <si>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</si>
  <si>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</si>
  <si>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</si>
  <si>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</si>
  <si>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</si>
  <si>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</si>
  <si>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</si>
  <si>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</si>
  <si>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</si>
  <si>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</si>
  <si>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</si>
  <si>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</si>
  <si>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</si>
  <si>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</si>
  <si>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</si>
  <si>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</si>
  <si>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</si>
  <si>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</si>
  <si>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</si>
  <si>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</si>
  <si>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</si>
  <si>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</si>
  <si>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</si>
  <si>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</si>
  <si>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</si>
  <si>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</si>
  <si>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</si>
  <si>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</si>
  <si>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</si>
  <si>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</si>
  <si>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</si>
  <si>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</si>
  <si>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</si>
  <si>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</si>
  <si>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</si>
  <si>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</si>
  <si>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</si>
  <si>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</si>
  <si>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</si>
  <si>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</si>
  <si>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</si>
  <si>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</si>
  <si>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</si>
  <si>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</si>
  <si>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</si>
  <si>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</si>
  <si>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</si>
  <si>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</si>
  <si>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</si>
  <si>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</si>
  <si>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</si>
  <si>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</si>
  <si>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</si>
  <si>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</si>
  <si>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</si>
  <si>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</si>
  <si>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</si>
  <si>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</si>
  <si>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</si>
  <si>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</si>
  <si>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</si>
  <si>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</si>
  <si>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</si>
  <si>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</si>
  <si>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</si>
  <si>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</si>
  <si>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</si>
  <si>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</si>
  <si>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</si>
  <si>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</si>
  <si>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</si>
  <si>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</si>
  <si>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</si>
  <si>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</si>
  <si>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</si>
  <si>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</si>
  <si>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</si>
  <si>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</si>
  <si>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</si>
  <si>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</si>
  <si>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</si>
  <si>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</si>
  <si>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</si>
  <si>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</si>
  <si>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</si>
  <si>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</si>
  <si>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</si>
  <si>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</si>
  <si>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</si>
  <si>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</si>
  <si>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</si>
  <si>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</si>
  <si>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</si>
  <si>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</si>
  <si>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</si>
  <si>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</si>
  <si>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</si>
  <si>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</si>
  <si>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</si>
  <si>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</si>
  <si>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</si>
  <si>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</si>
  <si>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</si>
  <si>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</si>
  <si>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</si>
  <si>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</si>
  <si>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</si>
  <si>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</si>
  <si>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</si>
  <si>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</si>
  <si>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</si>
  <si>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</si>
  <si>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</si>
  <si>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</si>
  <si>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</si>
  <si>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</si>
  <si>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</si>
  <si>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</si>
  <si>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</si>
  <si>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</si>
  <si>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</si>
  <si>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</si>
  <si>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</si>
  <si>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</si>
  <si>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</si>
  <si>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</si>
  <si>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</si>
  <si>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</si>
  <si>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</si>
  <si>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</si>
  <si>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</si>
  <si>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</si>
  <si>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</si>
  <si>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</si>
  <si>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</si>
  <si>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</si>
  <si>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</si>
  <si>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</si>
  <si>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</si>
  <si>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</si>
  <si>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</si>
  <si>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</si>
  <si>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</si>
  <si>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</si>
  <si>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</si>
  <si>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</si>
  <si>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</si>
  <si>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</si>
  <si>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</si>
  <si>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</si>
  <si>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</si>
  <si>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</si>
  <si>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</si>
  <si>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</si>
  <si>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</si>
  <si>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</si>
  <si>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</si>
  <si>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</si>
  <si>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</si>
  <si>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</si>
  <si>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</si>
  <si>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</si>
  <si>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</si>
  <si>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</si>
  <si>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</si>
  <si>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</si>
  <si>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</si>
  <si>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</si>
  <si>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</si>
  <si>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</si>
  <si>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</si>
  <si>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</si>
  <si>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</si>
  <si>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</si>
  <si>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</si>
  <si>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</si>
  <si>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</si>
  <si>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</si>
  <si>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</si>
  <si>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</si>
  <si>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</si>
  <si>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</si>
  <si>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</si>
  <si>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</si>
  <si>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</si>
  <si>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</si>
  <si>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</si>
  <si>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</si>
  <si>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</si>
  <si>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</si>
  <si>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</si>
  <si>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</si>
  <si>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</si>
  <si>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</si>
  <si>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</si>
  <si>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</si>
  <si>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</si>
  <si>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</si>
  <si>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</si>
  <si>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</si>
  <si>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</si>
  <si>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</si>
  <si>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</si>
  <si>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</si>
  <si>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</si>
  <si>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</si>
  <si>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</si>
  <si>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</si>
  <si>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</si>
  <si>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</si>
  <si>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</si>
  <si>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</si>
  <si>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</si>
  <si>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</si>
  <si>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</si>
  <si>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</si>
  <si>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</si>
  <si>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</si>
  <si>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</si>
  <si>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</si>
  <si>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</si>
  <si>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</si>
  <si>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</si>
  <si>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</si>
  <si>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</si>
  <si>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</si>
  <si>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</si>
  <si>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</si>
  <si>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</si>
  <si>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</si>
  <si>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</si>
  <si>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</si>
  <si>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</si>
  <si>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</si>
  <si>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</si>
  <si>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</si>
  <si>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</si>
  <si>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</si>
  <si>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</si>
  <si>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</si>
  <si>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</si>
  <si>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</si>
  <si>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</si>
  <si>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</si>
  <si>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</si>
  <si>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</si>
  <si>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</si>
  <si>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</si>
  <si>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</si>
  <si>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</si>
  <si>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</si>
  <si>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</si>
  <si>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</si>
  <si>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</si>
  <si>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</si>
  <si>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</si>
  <si>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</si>
  <si>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</si>
  <si>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</si>
  <si>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</si>
  <si>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</si>
  <si>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</si>
  <si>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</si>
  <si>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</si>
  <si>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</si>
  <si>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</si>
  <si>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</si>
  <si>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</si>
  <si>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</si>
  <si>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</si>
  <si>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</si>
  <si>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</si>
  <si>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</si>
  <si>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</si>
  <si>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</si>
  <si>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</si>
  <si>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</si>
  <si>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</si>
  <si>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</si>
  <si>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</si>
  <si>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</si>
  <si>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</si>
  <si>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</si>
  <si>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</si>
  <si>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</si>
  <si>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</si>
  <si>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</si>
  <si>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</si>
  <si>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</si>
  <si>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</si>
  <si>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</si>
  <si>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</si>
  <si>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</si>
  <si>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</si>
  <si>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</si>
  <si>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</si>
  <si>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</si>
  <si>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</si>
  <si>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</si>
  <si>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</si>
  <si>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</si>
  <si>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</si>
  <si>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</si>
  <si>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</si>
  <si>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</si>
  <si>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</si>
  <si>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</si>
  <si>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</si>
  <si>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</si>
  <si>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</si>
  <si>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</si>
  <si>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</si>
  <si>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</si>
  <si>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</si>
  <si>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</si>
  <si>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</si>
  <si>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</si>
  <si>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</si>
  <si>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</si>
  <si>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</si>
  <si>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</si>
  <si>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</si>
  <si>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</si>
  <si>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</si>
  <si>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</si>
  <si>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</si>
  <si>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</si>
  <si>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</si>
  <si>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</si>
  <si>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</si>
  <si>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</si>
  <si>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</si>
  <si>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</si>
  <si>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</si>
  <si>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</si>
  <si>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</si>
  <si>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</si>
  <si>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</si>
  <si>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</si>
  <si>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</si>
  <si>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</si>
  <si>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</si>
  <si>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</si>
  <si>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</si>
  <si>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</si>
  <si>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</si>
  <si>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</si>
  <si>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</si>
  <si>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</si>
  <si>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</si>
  <si>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</si>
  <si>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</si>
  <si>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</si>
  <si>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</si>
  <si>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</si>
  <si>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</si>
  <si>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</si>
  <si>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</si>
  <si>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</si>
  <si>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</si>
  <si>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</si>
  <si>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</si>
  <si>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</si>
  <si>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</si>
  <si>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</si>
  <si>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</si>
  <si>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</si>
  <si>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</si>
  <si>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</si>
  <si>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</si>
  <si>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</si>
  <si>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</si>
  <si>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</si>
  <si>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</si>
  <si>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</si>
  <si>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</si>
  <si>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</si>
  <si>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</si>
  <si>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</si>
  <si>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</si>
  <si>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</si>
  <si>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</si>
  <si>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</si>
  <si>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</si>
  <si>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</si>
  <si>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</si>
  <si>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</si>
  <si>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</si>
  <si>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</si>
  <si>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</si>
  <si>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</si>
  <si>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</si>
  <si>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</si>
  <si>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</si>
  <si>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</si>
  <si>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</si>
  <si>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</si>
  <si>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</si>
  <si>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</si>
  <si>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</si>
  <si>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</si>
  <si>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</si>
  <si>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</si>
  <si>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</si>
  <si>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</si>
  <si>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</si>
  <si>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</si>
  <si>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</si>
  <si>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</si>
  <si>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</si>
  <si>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</si>
  <si>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</si>
  <si>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</si>
  <si>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</si>
  <si>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</si>
  <si>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</si>
  <si>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</si>
  <si>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</si>
  <si>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</si>
  <si>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</si>
  <si>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</si>
  <si>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</si>
  <si>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</si>
  <si>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</si>
  <si>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</si>
  <si>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</si>
  <si>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</si>
  <si>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</si>
  <si>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</si>
  <si>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</si>
  <si>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</si>
  <si>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</si>
  <si>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</si>
  <si>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</si>
  <si>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</si>
  <si>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</si>
  <si>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</si>
  <si>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</si>
  <si>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</si>
  <si>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</si>
  <si>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</si>
  <si>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</si>
  <si>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</si>
  <si>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</si>
  <si>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</si>
  <si>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</si>
  <si>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</si>
  <si>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</si>
  <si>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</si>
  <si>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</si>
  <si>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</si>
  <si>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</si>
  <si>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</si>
  <si>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</si>
  <si>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</si>
  <si>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</si>
  <si>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</si>
  <si>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</si>
  <si>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</si>
  <si>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</si>
  <si>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</si>
  <si>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</si>
  <si>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</si>
  <si>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</si>
  <si>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</si>
  <si>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</si>
  <si>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</si>
  <si>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</si>
  <si>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</si>
  <si>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</si>
  <si>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</si>
  <si>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</si>
  <si>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</si>
  <si>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</si>
  <si>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</si>
  <si>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</si>
  <si>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</si>
  <si>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</si>
  <si>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</si>
  <si>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</si>
  <si>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</si>
  <si>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</si>
  <si>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</si>
  <si>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</si>
  <si>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</si>
  <si>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</si>
  <si>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</si>
  <si>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</si>
  <si>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</si>
  <si>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</si>
  <si>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</si>
  <si>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</si>
  <si>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</si>
  <si>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</si>
  <si>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</si>
  <si>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</si>
  <si>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</si>
  <si>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</si>
  <si>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</si>
  <si>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</si>
  <si>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</si>
  <si>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</si>
  <si>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</si>
  <si>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</si>
  <si>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</si>
  <si>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</si>
  <si>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</si>
  <si>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</si>
  <si>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</si>
  <si>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</si>
  <si>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</si>
  <si>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</si>
  <si>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</si>
  <si>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</si>
  <si>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</si>
  <si>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</si>
  <si>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</si>
  <si>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</si>
  <si>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</si>
  <si>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</si>
  <si>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</si>
  <si>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</si>
  <si>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</si>
  <si>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</si>
  <si>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</si>
  <si>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</si>
  <si>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</si>
  <si>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</si>
  <si>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</si>
  <si>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</si>
  <si>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</si>
  <si>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</si>
  <si>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</si>
  <si>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</si>
  <si>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</si>
  <si>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</si>
  <si>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</si>
  <si>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</si>
  <si>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</si>
  <si>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</si>
  <si>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</si>
  <si>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</si>
  <si>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</si>
  <si>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</si>
  <si>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</si>
  <si>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</si>
  <si>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</si>
  <si>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</si>
  <si>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</si>
  <si>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</si>
  <si>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</si>
  <si>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</si>
  <si>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</si>
  <si>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</si>
  <si>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</si>
  <si>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</si>
  <si>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</si>
  <si>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</si>
  <si>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</si>
  <si>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</si>
  <si>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</si>
  <si>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</si>
  <si>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</si>
  <si>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</si>
  <si>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</si>
  <si>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</si>
  <si>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</si>
  <si>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</si>
  <si>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</si>
  <si>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</si>
  <si>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</si>
  <si>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</si>
  <si>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</si>
  <si>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</si>
  <si>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</si>
  <si>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</si>
  <si>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</si>
  <si>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</si>
  <si>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</si>
  <si>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</si>
  <si>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</si>
  <si>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</si>
  <si>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</si>
  <si>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</si>
  <si>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</si>
  <si>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</si>
  <si>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</si>
  <si>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</si>
  <si>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</si>
  <si>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</si>
  <si>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</si>
  <si>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</si>
  <si>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</si>
  <si>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</si>
  <si>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</si>
  <si>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</si>
  <si>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</si>
  <si>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</si>
  <si>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</si>
  <si>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</si>
  <si>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</si>
  <si>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</si>
  <si>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</si>
  <si>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</si>
  <si>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</si>
  <si>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</si>
  <si>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</si>
  <si>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</si>
  <si>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</si>
  <si>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</si>
  <si>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</si>
  <si>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</si>
  <si>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</si>
  <si>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</si>
  <si>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</si>
  <si>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</si>
  <si>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</si>
  <si>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</si>
  <si>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</si>
  <si>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</si>
  <si>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</si>
  <si>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</si>
  <si>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</si>
  <si>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</si>
  <si>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</si>
  <si>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</si>
  <si>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</si>
  <si>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</si>
  <si>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</si>
  <si>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</si>
  <si>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</si>
  <si>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</si>
  <si>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</si>
  <si>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</si>
  <si>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</si>
  <si>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</si>
  <si>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</si>
  <si>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</si>
  <si>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</si>
  <si>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</si>
  <si>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</si>
  <si>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</si>
  <si>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</si>
  <si>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</si>
  <si>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</si>
  <si>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</si>
  <si>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</si>
  <si>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</si>
  <si>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</si>
  <si>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</si>
  <si>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</si>
  <si>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</si>
  <si>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</si>
  <si>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</si>
  <si>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</si>
  <si>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</si>
  <si>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</si>
  <si>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</si>
  <si>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</si>
  <si>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</si>
  <si>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</si>
  <si>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</si>
  <si>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</si>
  <si>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</si>
  <si>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</si>
  <si>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</si>
  <si>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</si>
  <si>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</si>
  <si>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</si>
  <si>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</si>
  <si>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</si>
  <si>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</si>
  <si>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</si>
  <si>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</si>
  <si>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</si>
  <si>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</si>
  <si>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</si>
  <si>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</si>
  <si>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</si>
  <si>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</si>
  <si>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</si>
  <si>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</si>
  <si>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</si>
  <si>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</si>
  <si>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</si>
  <si>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</si>
  <si>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</si>
  <si>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</si>
  <si>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</si>
  <si>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</si>
  <si>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</si>
  <si>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</si>
  <si>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</si>
  <si>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</si>
  <si>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</si>
  <si>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</si>
  <si>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</si>
  <si>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</si>
  <si>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</si>
  <si>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</si>
  <si>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</si>
  <si>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</si>
  <si>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</si>
  <si>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</si>
  <si>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</si>
  <si>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</si>
  <si>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</si>
  <si>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</si>
  <si>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</si>
  <si>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</si>
  <si>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</si>
  <si>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</si>
  <si>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</si>
  <si>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</si>
  <si>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</si>
  <si>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</si>
  <si>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</si>
  <si>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</si>
  <si>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</si>
  <si>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</si>
  <si>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</si>
  <si>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</si>
  <si>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</si>
  <si>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</si>
  <si>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</si>
  <si>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</si>
  <si>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</si>
  <si>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</si>
  <si>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</si>
  <si>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</si>
  <si>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</si>
  <si>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</si>
  <si>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</si>
  <si>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</si>
  <si>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</si>
  <si>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</si>
  <si>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</si>
  <si>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</si>
  <si>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</si>
  <si>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</si>
  <si>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</si>
  <si>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</si>
  <si>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</si>
  <si>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</si>
  <si>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</si>
  <si>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</si>
  <si>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</si>
  <si>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</si>
  <si>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</si>
  <si>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</si>
  <si>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</si>
  <si>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</si>
  <si>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</si>
  <si>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</si>
  <si>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</si>
  <si>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</si>
  <si>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</si>
  <si>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</si>
  <si>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</si>
  <si>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</si>
  <si>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</si>
  <si>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</si>
  <si>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</si>
  <si>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</si>
  <si>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</si>
  <si>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</si>
  <si>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</si>
  <si>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</si>
  <si>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</si>
  <si>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</si>
  <si>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</si>
  <si>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</si>
  <si>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</si>
  <si>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</si>
  <si>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</si>
  <si>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</si>
  <si>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</si>
  <si>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</si>
  <si>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</si>
  <si>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</si>
  <si>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</si>
  <si>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</si>
  <si>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</si>
  <si>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</si>
  <si>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</si>
  <si>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</si>
  <si>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</si>
  <si>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</si>
  <si>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</si>
  <si>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</si>
  <si>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</si>
  <si>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</si>
  <si>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</si>
  <si>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</si>
  <si>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</si>
  <si>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</si>
  <si>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</si>
  <si>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</si>
  <si>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</si>
  <si>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</si>
  <si>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</si>
  <si>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</si>
  <si>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</si>
  <si>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</si>
  <si>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</si>
  <si>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</si>
  <si>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</si>
  <si>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</si>
  <si>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</si>
  <si>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</si>
  <si>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</si>
  <si>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</si>
  <si>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</si>
  <si>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</si>
  <si>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</si>
  <si>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</si>
  <si>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</si>
  <si>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</si>
  <si>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</si>
  <si>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</si>
  <si>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</si>
  <si>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</si>
  <si>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</si>
  <si>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</si>
  <si>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</si>
  <si>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</si>
  <si>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</si>
  <si>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</si>
  <si>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</si>
  <si>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</si>
  <si>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</si>
  <si>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</si>
  <si>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</si>
  <si>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</si>
  <si>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</si>
  <si>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</si>
  <si>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</si>
  <si>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</si>
  <si>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</si>
  <si>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</si>
  <si>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</si>
  <si>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</si>
  <si>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</si>
  <si>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</si>
  <si>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</si>
  <si>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</si>
  <si>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</si>
  <si>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</si>
  <si>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</si>
  <si>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</si>
  <si>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</si>
  <si>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</si>
  <si>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</si>
  <si>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</si>
  <si>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</si>
  <si>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</si>
  <si>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</si>
  <si>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</si>
  <si>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</si>
  <si>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</si>
  <si>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</si>
  <si>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</si>
  <si>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</si>
  <si>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</si>
  <si>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</si>
  <si>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</si>
  <si>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</si>
  <si>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</si>
  <si>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</si>
  <si>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</si>
  <si>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</si>
  <si>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</si>
  <si>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</si>
  <si>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</si>
  <si>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</si>
  <si>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</si>
  <si>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</si>
  <si>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</si>
  <si>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</si>
  <si>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</si>
  <si>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</si>
  <si>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</si>
  <si>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</si>
  <si>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</si>
  <si>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</si>
  <si>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</si>
  <si>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</si>
  <si>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</si>
  <si>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</si>
  <si>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</si>
  <si>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</si>
  <si>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</si>
  <si>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</si>
  <si>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</si>
  <si>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</si>
  <si>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</si>
  <si>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</si>
  <si>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</si>
  <si>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</si>
  <si>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</si>
  <si>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</si>
  <si>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</si>
  <si>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</si>
  <si>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</si>
  <si>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</si>
  <si>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</si>
  <si>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</si>
  <si>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</si>
  <si>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</si>
  <si>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</si>
  <si>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</si>
  <si>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</si>
  <si>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</si>
  <si>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</si>
  <si>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</si>
  <si>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</si>
  <si>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</si>
  <si>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</si>
  <si>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</si>
  <si>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</si>
  <si>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</si>
  <si>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</si>
  <si>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</si>
  <si>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</si>
  <si>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</si>
  <si>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</si>
  <si>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</si>
  <si>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</si>
  <si>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</si>
  <si>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</si>
  <si>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</si>
  <si>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</si>
  <si>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</si>
  <si>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</si>
  <si>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</si>
  <si>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</si>
  <si>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</si>
  <si>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</si>
  <si>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</si>
  <si>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</si>
  <si>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</si>
  <si>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</si>
  <si>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</si>
  <si>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</si>
  <si>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</si>
  <si>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</si>
  <si>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</si>
  <si>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</si>
  <si>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</si>
  <si>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</si>
  <si>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</si>
  <si>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</si>
  <si>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</si>
  <si>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</si>
  <si>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</si>
  <si>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</si>
  <si>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</si>
  <si>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</si>
  <si>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</si>
  <si>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</si>
  <si>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</si>
  <si>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</si>
  <si>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</si>
  <si>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</si>
  <si>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</si>
  <si>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</si>
  <si>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</si>
  <si>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</si>
  <si>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</si>
  <si>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</si>
  <si>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</si>
  <si>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</si>
  <si>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</si>
  <si>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</si>
  <si>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</si>
  <si>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</si>
  <si>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</si>
  <si>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</si>
  <si>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</si>
  <si>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</si>
  <si>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</si>
  <si>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</si>
  <si>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</si>
  <si>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</si>
  <si>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</si>
  <si>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</si>
  <si>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</si>
  <si>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</si>
  <si>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</si>
  <si>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</si>
  <si>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</si>
  <si>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</si>
  <si>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</si>
  <si>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</si>
  <si>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</si>
  <si>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</si>
  <si>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</si>
  <si>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</si>
  <si>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</si>
  <si>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</si>
  <si>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</si>
  <si>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</si>
  <si>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</si>
  <si>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</si>
  <si>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</si>
  <si>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</si>
  <si>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</si>
  <si>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</si>
  <si>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</si>
  <si>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</si>
  <si>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</si>
  <si>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</si>
  <si>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</si>
  <si>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</si>
  <si>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</si>
  <si>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</si>
  <si>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</si>
  <si>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</si>
  <si>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</si>
  <si>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</si>
  <si>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</si>
  <si>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</si>
  <si>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</si>
  <si>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</si>
  <si>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</si>
  <si>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</si>
  <si>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</si>
  <si>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</si>
  <si>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</si>
  <si>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</si>
  <si>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</si>
  <si>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</si>
  <si>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</si>
  <si>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</si>
  <si>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</si>
  <si>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</si>
  <si>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</si>
  <si>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</si>
  <si>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</si>
  <si>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</si>
  <si>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</si>
  <si>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</si>
  <si>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</si>
  <si>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</si>
  <si>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</si>
  <si>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</si>
  <si>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</si>
  <si>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</si>
  <si>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</si>
  <si>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</si>
  <si>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</si>
  <si>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</si>
  <si>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</si>
  <si>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</si>
  <si>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</si>
  <si>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</si>
  <si>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</si>
  <si>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</si>
  <si>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</si>
  <si>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</si>
  <si>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</si>
  <si>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</si>
  <si>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</si>
  <si>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</si>
  <si>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</si>
  <si>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</si>
  <si>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</si>
  <si>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</si>
  <si>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</si>
  <si>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</si>
  <si>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</si>
  <si>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</si>
  <si>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</si>
  <si>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</si>
  <si>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</si>
  <si>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</si>
  <si>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</si>
  <si>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</si>
  <si>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</si>
  <si>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</si>
  <si>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</si>
  <si>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</si>
  <si>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</si>
  <si>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</si>
  <si>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</si>
  <si>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</si>
  <si>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</si>
  <si>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</si>
  <si>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</si>
  <si>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</si>
  <si>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</si>
  <si>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</si>
  <si>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</si>
  <si>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</si>
  <si>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</si>
  <si>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</si>
  <si>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</si>
  <si>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</si>
  <si>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</si>
  <si>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</si>
  <si>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</si>
  <si>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</si>
  <si>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</si>
  <si>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</si>
  <si>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</si>
  <si>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</si>
  <si>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</si>
  <si>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</si>
  <si>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</si>
  <si>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</si>
  <si>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</si>
  <si>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</si>
  <si>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</si>
  <si>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</si>
  <si>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</si>
  <si>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</si>
  <si>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</si>
  <si>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</si>
  <si>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</si>
  <si>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</si>
  <si>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</si>
  <si>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</si>
  <si>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</si>
  <si>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</si>
  <si>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</si>
  <si>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</si>
  <si>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</si>
  <si>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</si>
  <si>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</si>
  <si>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</si>
  <si>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</si>
  <si>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</si>
  <si>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</si>
  <si>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</si>
  <si>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</si>
  <si>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</si>
  <si>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</si>
  <si>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</si>
  <si>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</si>
  <si>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</si>
  <si>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</si>
  <si>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</si>
  <si>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</si>
  <si>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</si>
  <si>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</si>
  <si>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</si>
  <si>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</si>
  <si>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</si>
  <si>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</si>
  <si>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</si>
  <si>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</si>
  <si>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</si>
  <si>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</si>
  <si>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</si>
  <si>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</si>
  <si>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</si>
  <si>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</si>
  <si>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</si>
  <si>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</si>
  <si>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</si>
  <si>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</si>
  <si>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</si>
  <si>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</si>
  <si>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</si>
  <si>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</si>
  <si>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</si>
  <si>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</si>
  <si>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</si>
  <si>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</si>
  <si>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</si>
  <si>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</si>
  <si>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</si>
  <si>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</si>
  <si>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</si>
  <si>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</si>
  <si>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</si>
  <si>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</si>
  <si>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</si>
  <si>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</si>
  <si>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</si>
  <si>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</si>
  <si>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</si>
  <si>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</si>
  <si>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</si>
  <si>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</si>
  <si>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</si>
  <si>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</si>
  <si>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</si>
  <si>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</si>
  <si>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</si>
  <si>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</si>
  <si>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</si>
  <si>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</si>
  <si>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</si>
  <si>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</si>
  <si>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</si>
  <si>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</si>
  <si>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</si>
  <si>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</si>
  <si>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</si>
  <si>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</si>
  <si>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</si>
  <si>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</si>
  <si>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</si>
  <si>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</si>
  <si>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</si>
  <si>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</si>
  <si>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</si>
  <si>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</si>
  <si>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</si>
  <si>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</si>
  <si>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</si>
  <si>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</si>
  <si>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</si>
  <si>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</si>
  <si>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</si>
  <si>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</si>
  <si>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</si>
  <si>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</si>
  <si>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</si>
  <si>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</si>
  <si>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</si>
  <si>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</si>
  <si>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</si>
  <si>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</si>
  <si>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</si>
  <si>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</si>
  <si>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</si>
  <si>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</si>
  <si>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</si>
  <si>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</si>
  <si>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</si>
  <si>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</si>
  <si>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</si>
  <si>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</si>
  <si>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</si>
  <si>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</si>
  <si>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</si>
  <si>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</si>
  <si>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</si>
  <si>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</si>
  <si>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</si>
  <si>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</si>
  <si>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</si>
  <si>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</si>
  <si>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</si>
  <si>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</si>
  <si>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</si>
  <si>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</si>
  <si>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</si>
  <si>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</si>
  <si>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</si>
  <si>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</si>
  <si>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</si>
  <si>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</si>
  <si>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</si>
  <si>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</si>
  <si>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</si>
  <si>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</si>
  <si>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</si>
  <si>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</si>
  <si>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</si>
  <si>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</si>
  <si>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</si>
  <si>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</si>
  <si>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</si>
  <si>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</si>
  <si>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</si>
  <si>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</si>
  <si>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</si>
  <si>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</si>
  <si>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</si>
  <si>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</si>
  <si>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</si>
  <si>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</si>
  <si>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</si>
  <si>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</si>
  <si>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</si>
  <si>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</si>
  <si>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</si>
  <si>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</si>
  <si>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</si>
  <si>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</si>
  <si>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</si>
  <si>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</si>
  <si>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</si>
  <si>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</si>
  <si>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</si>
  <si>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</si>
  <si>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</si>
  <si>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</si>
  <si>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</si>
  <si>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</si>
  <si>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</si>
  <si>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</si>
  <si>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</si>
  <si>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</si>
  <si>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</si>
  <si>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</si>
  <si>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</si>
  <si>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</si>
  <si>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</si>
  <si>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</si>
  <si>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</si>
  <si>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</si>
  <si>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</si>
  <si>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</si>
  <si>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</si>
  <si>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</si>
  <si>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</si>
  <si>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</si>
  <si>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</si>
  <si>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</si>
  <si>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</si>
  <si>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</si>
  <si>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</si>
  <si>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</si>
  <si>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</si>
  <si>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</si>
  <si>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</si>
  <si>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</si>
  <si>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</si>
  <si>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</si>
  <si>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</si>
  <si>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</si>
  <si>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</si>
  <si>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</si>
  <si>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</si>
  <si>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</si>
  <si>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</si>
  <si>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</si>
  <si>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</si>
  <si>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</si>
  <si>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</si>
  <si>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</si>
  <si>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</si>
  <si>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</si>
  <si>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</si>
  <si>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</si>
  <si>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</si>
  <si>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</si>
  <si>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</si>
  <si>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</si>
  <si>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</si>
  <si>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</si>
  <si>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</si>
  <si>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</si>
  <si>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</si>
  <si>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</si>
  <si>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</si>
  <si>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</si>
  <si>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</si>
  <si>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</si>
  <si>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</si>
  <si>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</si>
  <si>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</si>
  <si>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</si>
  <si>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</si>
  <si>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</si>
  <si>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</si>
  <si>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</si>
  <si>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</si>
  <si>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</si>
  <si>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</si>
  <si>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</si>
  <si>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</si>
  <si>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</si>
  <si>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</si>
  <si>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</si>
  <si>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</si>
  <si>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</si>
  <si>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</si>
  <si>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</si>
  <si>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</si>
  <si>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</si>
  <si>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</si>
  <si>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</si>
  <si>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</si>
  <si>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</si>
  <si>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</si>
  <si>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</si>
  <si>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</si>
  <si>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</si>
  <si>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</si>
  <si>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</si>
  <si>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</si>
  <si>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</si>
  <si>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</si>
  <si>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</si>
  <si>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</si>
  <si>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</si>
  <si>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</si>
  <si>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</si>
  <si>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</si>
  <si>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</si>
  <si>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</si>
  <si>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</si>
  <si>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</si>
  <si>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</si>
  <si>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</si>
  <si>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</si>
  <si>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</si>
  <si>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</si>
  <si>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</si>
  <si>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</si>
  <si>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</si>
  <si>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</si>
  <si>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</si>
  <si>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</si>
  <si>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</si>
  <si>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</si>
  <si>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</si>
  <si>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</si>
  <si>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</si>
  <si>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</si>
  <si>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</si>
  <si>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</si>
  <si>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</si>
  <si>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</si>
  <si>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</si>
  <si>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</si>
  <si>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</si>
  <si>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</si>
  <si>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</si>
  <si>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</si>
  <si>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</si>
  <si>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</si>
  <si>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</si>
  <si>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</si>
  <si>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</si>
  <si>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</si>
  <si>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</si>
  <si>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</si>
  <si>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</si>
  <si>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</si>
  <si>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</si>
  <si>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</si>
  <si>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</si>
  <si>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</si>
  <si>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</si>
  <si>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</si>
  <si>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</si>
  <si>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</si>
  <si>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</si>
  <si>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</si>
  <si>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</si>
  <si>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</si>
  <si>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</si>
  <si>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</si>
  <si>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</si>
  <si>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</si>
  <si>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</si>
  <si>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</si>
  <si>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</si>
  <si>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</si>
  <si>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</si>
  <si>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</si>
  <si>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</si>
  <si>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</si>
  <si>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</si>
  <si>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</si>
  <si>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</si>
  <si>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</si>
  <si>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</si>
  <si>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</si>
  <si>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</si>
  <si>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</si>
  <si>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</si>
  <si>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</si>
  <si>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</si>
  <si>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</si>
  <si>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</si>
  <si>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</si>
  <si>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</si>
  <si>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</si>
  <si>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</si>
  <si>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</si>
  <si>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</si>
  <si>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</si>
  <si>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</si>
  <si>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</si>
  <si>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</si>
  <si>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</si>
  <si>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</si>
  <si>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</si>
  <si>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</si>
  <si>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</si>
  <si>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</si>
  <si>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</si>
  <si>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</si>
  <si>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</si>
  <si>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</si>
  <si>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</si>
  <si>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</si>
  <si>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</si>
  <si>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</si>
  <si>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</si>
  <si>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</si>
  <si>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</si>
  <si>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</si>
  <si>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</si>
  <si>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</si>
  <si>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</si>
  <si>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</si>
  <si>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</si>
  <si>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</si>
  <si>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</si>
  <si>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</si>
  <si>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</si>
  <si>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</si>
  <si>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</si>
  <si>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</si>
  <si>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</si>
  <si>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</si>
  <si>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</si>
  <si>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</si>
  <si>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</si>
  <si>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</si>
  <si>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</si>
  <si>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</si>
  <si>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</si>
  <si>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</si>
  <si>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</si>
  <si>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</si>
  <si>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</si>
  <si>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</si>
  <si>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</si>
  <si>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</si>
  <si>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</si>
  <si>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</si>
  <si>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</si>
  <si>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</si>
  <si>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</si>
  <si>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</si>
  <si>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</si>
  <si>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</si>
  <si>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</si>
  <si>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</si>
  <si>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</si>
  <si>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</si>
  <si>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</si>
  <si>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</si>
  <si>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</si>
  <si>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</si>
  <si>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</si>
  <si>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</si>
  <si>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</si>
  <si>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</si>
  <si>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</si>
  <si>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</si>
  <si>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</si>
  <si>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</si>
  <si>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</si>
  <si>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</si>
  <si>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</si>
  <si>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</si>
  <si>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</si>
  <si>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</si>
  <si>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</si>
  <si>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</si>
  <si>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</si>
  <si>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</si>
  <si>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</si>
  <si>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</si>
  <si>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</si>
  <si>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</si>
  <si>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</si>
  <si>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</si>
  <si>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</si>
  <si>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</si>
  <si>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</si>
  <si>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</si>
  <si>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</si>
  <si>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</si>
  <si>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</si>
  <si>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</si>
  <si>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</si>
  <si>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</si>
  <si>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</si>
  <si>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</si>
  <si>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</si>
  <si>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</si>
  <si>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</si>
  <si>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</si>
  <si>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</si>
  <si>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</si>
  <si>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</si>
  <si>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</si>
  <si>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</si>
  <si>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</si>
  <si>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</si>
  <si>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</si>
  <si>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</si>
  <si>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</si>
  <si>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</si>
  <si>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</si>
  <si>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</si>
  <si>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</si>
  <si>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</si>
  <si>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</si>
  <si>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</si>
  <si>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</si>
  <si>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</si>
  <si>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</si>
  <si>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</si>
  <si>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</si>
  <si>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</si>
  <si>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</si>
  <si>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</si>
  <si>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</si>
  <si>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</si>
  <si>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</si>
  <si>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</si>
  <si>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</si>
  <si>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</si>
  <si>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</si>
  <si>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</si>
  <si>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</si>
  <si>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</si>
  <si>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</si>
  <si>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</si>
  <si>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</si>
  <si>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</si>
  <si>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</si>
  <si>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</si>
  <si>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</si>
  <si>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</si>
  <si>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</si>
  <si>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</si>
  <si>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</si>
  <si>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</si>
  <si>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</si>
  <si>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</si>
  <si>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</si>
  <si>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</si>
  <si>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</si>
  <si>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</si>
  <si>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</si>
  <si>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</si>
  <si>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</si>
  <si>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</si>
  <si>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</si>
  <si>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</si>
  <si>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</si>
  <si>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</si>
  <si>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</si>
  <si>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</si>
  <si>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</si>
  <si>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</si>
  <si>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</si>
  <si>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</si>
  <si>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</si>
  <si>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</si>
  <si>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</si>
  <si>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</si>
  <si>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</si>
  <si>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</si>
  <si>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</si>
  <si>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</si>
  <si>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</si>
  <si>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</si>
  <si>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</si>
  <si>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</si>
  <si>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</si>
  <si>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</si>
  <si>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</si>
  <si>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</si>
  <si>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</si>
  <si>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</si>
  <si>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</si>
  <si>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</si>
  <si>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</si>
  <si>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</si>
  <si>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</si>
  <si>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</si>
  <si>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</si>
  <si>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</si>
  <si>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</si>
  <si>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</si>
  <si>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</si>
  <si>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</si>
  <si>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</si>
  <si>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</si>
  <si>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</si>
  <si>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</si>
  <si>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</si>
  <si>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</si>
  <si>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</si>
  <si>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</si>
  <si>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</si>
  <si>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</si>
  <si>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</si>
  <si>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</si>
  <si>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</si>
  <si>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</si>
  <si>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</si>
  <si>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</si>
  <si>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</si>
  <si>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</si>
  <si>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</si>
  <si>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</si>
  <si>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</si>
  <si>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</si>
  <si>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</si>
  <si>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</si>
  <si>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</si>
  <si>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</si>
  <si>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</si>
  <si>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</si>
  <si>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</si>
  <si>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</si>
  <si>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</si>
  <si>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</si>
  <si>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</si>
  <si>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</si>
  <si>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</si>
  <si>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</si>
  <si>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</si>
  <si>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</si>
  <si>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</si>
  <si>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</si>
  <si>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</si>
  <si>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</si>
  <si>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</si>
  <si>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</si>
  <si>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</si>
  <si>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</si>
  <si>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</si>
  <si>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</si>
  <si>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</si>
  <si>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</si>
  <si>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</si>
  <si>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</si>
  <si>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</si>
  <si>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</si>
  <si>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</si>
  <si>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</si>
  <si>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</si>
  <si>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</si>
  <si>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</si>
  <si>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Technical Plating </t>
  </si>
  <si>
    <t>Lowell Moody</t>
  </si>
  <si>
    <t>Customerservice@technicalplating.com</t>
  </si>
  <si>
    <t>615-237-5561</t>
  </si>
  <si>
    <t>General Manager</t>
  </si>
  <si>
    <t>100%</t>
  </si>
  <si>
    <t>www.technicalplating.com/conflict-minerals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</si>
</sst>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 fillId="33" borderId="58" xfId="487" applyFill="1" applyBorder="1">
      <protection locked="0"/>
    </xf>
    <xf numFmtId="0" fontId="8" fillId="33" borderId="10" xfId="487" applyFill="1" applyBorder="1" applyProtection="1">
      <protection locked="0"/>
    </xf>
    <xf numFmtId="0" fontId="8" fillId="33" borderId="37" xfId="487" applyFill="1"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ustomerservice@technicalplat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echnicalplating.com/conflict-minerals" TargetMode="External"/><Relationship Id="rId4" Type="http://schemas.openxmlformats.org/officeDocument/2006/relationships/hyperlink" Target="mailto:Customerservice@technicalplat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zoomScale="50"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6">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4">
      <c r="A13" s="302"/>
      <c r="B13" s="2">
        <v>1</v>
      </c>
      <c r="C13" s="27" t="s">
        <v>1078</v>
      </c>
      <c r="D13" s="28" t="s">
        <v>866</v>
      </c>
      <c r="E13" s="163" t="s">
        <v>843</v>
      </c>
      <c r="F13" s="163"/>
      <c r="G13" s="25"/>
    </row>
    <row r="14" spans="1:7" ht="36">
      <c r="A14" s="302"/>
      <c r="B14" s="2">
        <v>2</v>
      </c>
      <c r="C14" s="27" t="s">
        <v>1078</v>
      </c>
      <c r="D14" s="28" t="s">
        <v>1015</v>
      </c>
      <c r="E14" s="163" t="s">
        <v>526</v>
      </c>
      <c r="F14" s="163" t="s">
        <v>527</v>
      </c>
      <c r="G14" s="25"/>
    </row>
    <row r="15" spans="1:7" ht="89.2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25"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2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5"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25" customHeight="1">
      <c r="A34" s="302"/>
      <c r="B34" s="315"/>
      <c r="C34" s="309"/>
      <c r="D34" s="312"/>
      <c r="E34" s="300"/>
      <c r="F34" s="165" t="s">
        <v>64</v>
      </c>
      <c r="G34" s="25"/>
    </row>
    <row r="35" spans="1:7" ht="29.25" customHeight="1">
      <c r="A35" s="302"/>
      <c r="B35" s="315"/>
      <c r="C35" s="309"/>
      <c r="D35" s="312"/>
      <c r="E35" s="300"/>
      <c r="F35" s="165" t="s">
        <v>65</v>
      </c>
      <c r="G35" s="25"/>
    </row>
    <row r="36" spans="1:7" ht="144">
      <c r="A36" s="302"/>
      <c r="B36" s="316"/>
      <c r="C36" s="310"/>
      <c r="D36" s="313"/>
      <c r="E36" s="301"/>
      <c r="F36" s="166" t="s">
        <v>66</v>
      </c>
      <c r="G36" s="25"/>
    </row>
    <row r="37" spans="1:7" ht="120">
      <c r="A37" s="302"/>
      <c r="B37" s="141">
        <v>3.01</v>
      </c>
      <c r="C37" s="142" t="s">
        <v>67</v>
      </c>
      <c r="D37" s="28" t="s">
        <v>2234</v>
      </c>
      <c r="E37" s="167" t="s">
        <v>1316</v>
      </c>
      <c r="F37" s="168" t="s">
        <v>1420</v>
      </c>
      <c r="G37" s="25"/>
    </row>
    <row r="38" spans="1:7" ht="108">
      <c r="A38" s="302"/>
      <c r="B38" s="141">
        <v>3.02</v>
      </c>
      <c r="C38" s="142" t="s">
        <v>1349</v>
      </c>
      <c r="D38" s="28" t="s">
        <v>2235</v>
      </c>
      <c r="E38" s="167" t="s">
        <v>1364</v>
      </c>
      <c r="F38" s="168" t="s">
        <v>1421</v>
      </c>
      <c r="G38" s="25"/>
    </row>
    <row r="39" spans="1:7" ht="96">
      <c r="A39" s="302"/>
      <c r="B39" s="150">
        <v>4</v>
      </c>
      <c r="C39" s="149" t="s">
        <v>1517</v>
      </c>
      <c r="D39" s="28" t="s">
        <v>2236</v>
      </c>
      <c r="E39" s="27" t="s">
        <v>2182</v>
      </c>
      <c r="F39" s="27" t="s">
        <v>1518</v>
      </c>
      <c r="G39" s="25"/>
    </row>
    <row r="40" spans="1:7" ht="60">
      <c r="A40" s="302"/>
      <c r="B40" s="141">
        <v>4.01</v>
      </c>
      <c r="C40" s="149" t="s">
        <v>1517</v>
      </c>
      <c r="D40" s="28" t="s">
        <v>2238</v>
      </c>
      <c r="E40" s="27" t="s">
        <v>2194</v>
      </c>
      <c r="F40" s="27" t="s">
        <v>2198</v>
      </c>
      <c r="G40" s="25"/>
    </row>
    <row r="41" spans="1:7" ht="60">
      <c r="A41" s="302"/>
      <c r="B41" s="141" t="s">
        <v>2225</v>
      </c>
      <c r="C41" s="149" t="s">
        <v>1517</v>
      </c>
      <c r="D41" s="28" t="s">
        <v>2237</v>
      </c>
      <c r="E41" s="27" t="s">
        <v>2228</v>
      </c>
      <c r="F41" s="27" t="s">
        <v>2226</v>
      </c>
      <c r="G41" s="25"/>
    </row>
    <row r="42" spans="1:7" ht="60">
      <c r="A42" s="302"/>
      <c r="B42" s="141" t="s">
        <v>2259</v>
      </c>
      <c r="C42" s="149" t="s">
        <v>1517</v>
      </c>
      <c r="D42" s="28" t="s">
        <v>2264</v>
      </c>
      <c r="E42" s="27" t="s">
        <v>2227</v>
      </c>
      <c r="F42" s="27" t="s">
        <v>2260</v>
      </c>
      <c r="G42" s="25"/>
    </row>
    <row r="43" spans="1:7" ht="132">
      <c r="A43" s="302"/>
      <c r="B43" s="160">
        <v>4.0999999999999996</v>
      </c>
      <c r="C43" s="149" t="s">
        <v>2263</v>
      </c>
      <c r="D43" s="161">
        <v>42867</v>
      </c>
      <c r="E43" s="169" t="s">
        <v>2266</v>
      </c>
      <c r="F43" s="27" t="s">
        <v>2265</v>
      </c>
      <c r="G43" s="25"/>
    </row>
    <row r="44" spans="1:7" ht="84">
      <c r="A44" s="302"/>
      <c r="B44" s="160">
        <v>4.2</v>
      </c>
      <c r="C44" s="149" t="s">
        <v>2263</v>
      </c>
      <c r="D44" s="161">
        <v>42704</v>
      </c>
      <c r="E44" s="169" t="s">
        <v>2462</v>
      </c>
      <c r="F44" s="27" t="s">
        <v>2437</v>
      </c>
      <c r="G44" s="25"/>
    </row>
    <row r="45" spans="1:7" ht="156">
      <c r="A45" s="302"/>
      <c r="B45" s="202">
        <v>5</v>
      </c>
      <c r="C45" s="149" t="s">
        <v>2263</v>
      </c>
      <c r="D45" s="161">
        <v>42867</v>
      </c>
      <c r="E45" s="169" t="s">
        <v>12683</v>
      </c>
      <c r="F45" s="27" t="s">
        <v>12405</v>
      </c>
      <c r="G45" s="25"/>
    </row>
    <row r="46" spans="1:7" ht="48">
      <c r="A46" s="302"/>
      <c r="B46" s="160">
        <v>5.01</v>
      </c>
      <c r="C46" s="149" t="s">
        <v>2263</v>
      </c>
      <c r="D46" s="161">
        <v>42907</v>
      </c>
      <c r="E46" s="169" t="s">
        <v>15484</v>
      </c>
      <c r="F46" s="27" t="s">
        <v>12405</v>
      </c>
      <c r="G46" s="25"/>
    </row>
    <row r="47" spans="1:7" ht="72">
      <c r="A47" s="302"/>
      <c r="B47" s="160">
        <v>5.0999999999999996</v>
      </c>
      <c r="C47" s="149" t="s">
        <v>2263</v>
      </c>
      <c r="D47" s="161">
        <v>43070</v>
      </c>
      <c r="E47" s="169" t="s">
        <v>12893</v>
      </c>
      <c r="F47" s="27" t="s">
        <v>12894</v>
      </c>
      <c r="G47" s="25"/>
    </row>
    <row r="48" spans="1:7" ht="60">
      <c r="A48" s="302"/>
      <c r="B48" s="160">
        <v>5.1100000000000003</v>
      </c>
      <c r="C48" s="149" t="s">
        <v>13129</v>
      </c>
      <c r="D48" s="161">
        <v>43217</v>
      </c>
      <c r="E48" s="169" t="s">
        <v>13255</v>
      </c>
      <c r="F48" s="27" t="s">
        <v>13163</v>
      </c>
      <c r="G48" s="25"/>
    </row>
    <row r="49" spans="1:7" ht="60">
      <c r="A49" s="302"/>
      <c r="B49" s="160">
        <v>5.12</v>
      </c>
      <c r="C49" s="149" t="s">
        <v>13129</v>
      </c>
      <c r="D49" s="161">
        <v>43581</v>
      </c>
      <c r="E49" s="169" t="s">
        <v>13255</v>
      </c>
      <c r="F49" s="27" t="s">
        <v>13807</v>
      </c>
      <c r="G49" s="25"/>
    </row>
    <row r="50" spans="1:7" ht="84">
      <c r="A50" s="302"/>
      <c r="B50" s="202">
        <v>6</v>
      </c>
      <c r="C50" s="149" t="s">
        <v>13129</v>
      </c>
      <c r="D50" s="161">
        <v>43964</v>
      </c>
      <c r="E50" s="169" t="s">
        <v>14020</v>
      </c>
      <c r="F50" s="27" t="s">
        <v>13810</v>
      </c>
      <c r="G50" s="25"/>
    </row>
    <row r="51" spans="1:7" ht="48">
      <c r="A51" s="302"/>
      <c r="B51" s="160">
        <v>6.01</v>
      </c>
      <c r="C51" s="149" t="s">
        <v>13129</v>
      </c>
      <c r="D51" s="161">
        <v>43970</v>
      </c>
      <c r="E51" s="169" t="s">
        <v>15485</v>
      </c>
      <c r="F51" s="169" t="s">
        <v>13810</v>
      </c>
      <c r="G51" s="25"/>
    </row>
    <row r="52" spans="1:7" ht="48">
      <c r="A52" s="302"/>
      <c r="B52" s="160">
        <v>6.1</v>
      </c>
      <c r="C52" s="149" t="s">
        <v>13129</v>
      </c>
      <c r="D52" s="161">
        <v>44314</v>
      </c>
      <c r="E52" s="169" t="s">
        <v>15477</v>
      </c>
      <c r="F52" s="169" t="s">
        <v>15015</v>
      </c>
      <c r="G52" s="25"/>
    </row>
    <row r="53" spans="1:7" ht="48">
      <c r="A53" s="302"/>
      <c r="B53" s="160">
        <v>6.2</v>
      </c>
      <c r="C53" s="149" t="s">
        <v>13129</v>
      </c>
      <c r="D53" s="161">
        <v>44678</v>
      </c>
      <c r="E53" s="169" t="s">
        <v>15477</v>
      </c>
      <c r="F53" s="169" t="s">
        <v>15476</v>
      </c>
      <c r="G53" s="25"/>
    </row>
    <row r="54" spans="1:7" ht="48">
      <c r="A54" s="302"/>
      <c r="B54" s="160">
        <v>6.21</v>
      </c>
      <c r="C54" s="149" t="s">
        <v>13129</v>
      </c>
      <c r="D54" s="161">
        <v>44687</v>
      </c>
      <c r="E54" s="169" t="s">
        <v>15486</v>
      </c>
      <c r="F54" s="169" t="s">
        <v>15476</v>
      </c>
      <c r="G54" s="25"/>
    </row>
    <row r="55" spans="1:7" ht="48">
      <c r="A55" s="302"/>
      <c r="B55" s="160">
        <v>6.22</v>
      </c>
      <c r="C55" s="149" t="s">
        <v>13129</v>
      </c>
      <c r="D55" s="275">
        <v>44692</v>
      </c>
      <c r="E55" s="169" t="s">
        <v>15485</v>
      </c>
      <c r="F55" s="169" t="s">
        <v>15476</v>
      </c>
      <c r="G55" s="25"/>
    </row>
    <row r="56" spans="1:7" ht="60">
      <c r="A56" s="302"/>
      <c r="B56" s="202">
        <v>6.3</v>
      </c>
      <c r="C56" s="149" t="s">
        <v>13129</v>
      </c>
      <c r="D56" s="275">
        <v>45051</v>
      </c>
      <c r="E56" s="169" t="s">
        <v>15753</v>
      </c>
      <c r="F56" s="169" t="s">
        <v>15534</v>
      </c>
      <c r="G56" s="25"/>
    </row>
    <row r="57" spans="1:7" ht="48">
      <c r="A57" s="302"/>
      <c r="B57" s="160">
        <v>6.31</v>
      </c>
      <c r="C57" s="149" t="s">
        <v>13129</v>
      </c>
      <c r="D57" s="275">
        <v>45072</v>
      </c>
      <c r="E57" s="169" t="s">
        <v>15755</v>
      </c>
      <c r="F57" s="169" t="s">
        <v>15534</v>
      </c>
      <c r="G57" s="25"/>
    </row>
    <row r="58" spans="1:7" ht="44.5"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87C6AE3-C66F-1245-B04C-DC4BD174B4F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2"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D835DB8-C061-974D-A529-B4B22919485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6"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4">
      <c r="A2" s="105" t="str">
        <f ca="1">OFFSET(L!$C$1,MATCH("Instructions"&amp;ADDRESS(ROW(),COLUMN(),4),L!$A:$A,0)-1,SL,,)</f>
        <v>Introduction</v>
      </c>
      <c r="B2" s="100" t="s">
        <v>1292</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
      <c r="A5" s="106"/>
      <c r="B5" s="100"/>
    </row>
    <row r="6" spans="1:2" ht="34">
      <c r="A6" s="105" t="str">
        <f ca="1">OFFSET(L!$C$1,MATCH("Instructions"&amp;ADDRESS(ROW(),COLUMN(),4),L!$A:$A,0)-1,SL,,)</f>
        <v>Instructions for completing Company Information questions (rows 8 - 22).
Provide comments in ENGLISH only</v>
      </c>
      <c r="B6" s="100" t="s">
        <v>1292</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1292</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
      <c r="A47" s="106"/>
      <c r="B47" s="100"/>
    </row>
    <row r="48" spans="1:2" ht="3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8">
      <c r="A58" s="102" t="str">
        <f ca="1">OFFSET(L!$C$1,MATCH("Instructions"&amp;ADDRESS(ROW(),COLUMN(),4),L!$A:$A,0)-1,SL,,)</f>
        <v>8. Smelter Street -  Provide the street name on which the smelter is located. This field is optional.</v>
      </c>
      <c r="B58" s="100" t="s">
        <v>1291</v>
      </c>
    </row>
    <row r="59" spans="1:2" ht="3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4">
      <c r="A74" s="102"/>
      <c r="B74" s="100" t="s">
        <v>437</v>
      </c>
    </row>
    <row r="75" spans="1:2" ht="17">
      <c r="A75" s="102" t="str">
        <f ca="1">OFFSET(L!$C$1,MATCH("General"&amp;"Cpy",L!$A:$A,0)-1,SL,,)</f>
        <v>© 2024 Responsible Minerals Initiative. All rights reserved.</v>
      </c>
      <c r="B75" s="101"/>
    </row>
    <row r="76" spans="1:2" ht="16">
      <c r="A76" s="103" t="s">
        <v>1025</v>
      </c>
      <c r="B76" s="101"/>
    </row>
    <row r="77" spans="1:2" ht="17"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51">
      <c r="A10" s="74"/>
      <c r="B10" s="63" t="str">
        <f ca="1">OFFSET(L!$C$1,MATCH("Definitions"&amp;ADDRESS(ROW(),COLUMN(),4),L!$A:$A,0)-1,SL,,)</f>
        <v>DRC</v>
      </c>
      <c r="C10" s="63" t="str">
        <f ca="1">OFFSET(L!$C$1,MATCH("Definitions"&amp;ADDRESS(ROW(),COLUMN(),4),L!$A:$A,0)-1,SL,,)</f>
        <v>Democratic Republic of Congo</v>
      </c>
      <c r="D10" s="321"/>
      <c r="E10" s="100" t="s">
        <v>1300</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9" zoomScalePageLayoutView="70" workbookViewId="0">
      <selection activeCell="G77" sqref="G77:J77"/>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0" hidden="1" customWidth="1"/>
  </cols>
  <sheetData>
    <row r="1" spans="1:34" ht="17" thickTop="1">
      <c r="A1" s="338"/>
      <c r="B1" s="339"/>
      <c r="C1" s="339"/>
      <c r="D1" s="339"/>
      <c r="E1" s="339"/>
      <c r="F1" s="339"/>
      <c r="G1" s="339"/>
      <c r="H1" s="339"/>
      <c r="I1" s="339"/>
      <c r="J1" s="339"/>
      <c r="K1" s="340"/>
      <c r="L1" s="100"/>
      <c r="P1" s="3"/>
      <c r="Q1" s="3"/>
      <c r="R1" s="3"/>
      <c r="S1" s="3"/>
      <c r="T1" s="3"/>
      <c r="U1" s="3"/>
      <c r="V1" s="3"/>
      <c r="W1" s="3"/>
      <c r="X1" s="3"/>
      <c r="Y1" s="3"/>
      <c r="Z1" s="3"/>
      <c r="AA1" s="3"/>
      <c r="AB1" s="3"/>
      <c r="AC1" s="3"/>
      <c r="AD1" s="3"/>
      <c r="AE1" s="3"/>
      <c r="AF1" s="3"/>
      <c r="AG1" s="3"/>
      <c r="AH1" s="3"/>
    </row>
    <row r="2" spans="1:34" ht="82.5" customHeight="1">
      <c r="A2" s="34"/>
      <c r="B2" s="136"/>
      <c r="C2" s="35"/>
      <c r="D2" s="341" t="str">
        <f ca="1">OFFSET(L!$C$1,MATCH("Declaration"&amp;ADDRESS(ROW(),COLUMN(),4),L!$A:$A,0)-1,SL,,)</f>
        <v>Conflict Minerals Reporting Template (CMRT)</v>
      </c>
      <c r="E2" s="342"/>
      <c r="F2" s="342"/>
      <c r="G2" s="342"/>
      <c r="H2" s="342"/>
      <c r="I2" s="342"/>
      <c r="J2" s="34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4"/>
      <c r="G3" s="354"/>
      <c r="H3" s="354"/>
      <c r="I3" s="152"/>
      <c r="J3" s="138" t="s">
        <v>15760</v>
      </c>
      <c r="K3" s="36"/>
      <c r="L3" s="100"/>
      <c r="P3" s="45">
        <f>MATCH($D$3,LN,0)</f>
        <v>1</v>
      </c>
    </row>
    <row r="4" spans="1:34" ht="16">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439</v>
      </c>
      <c r="P6" s="3"/>
      <c r="Q6" s="3"/>
      <c r="R6" s="3"/>
      <c r="S6" s="3"/>
      <c r="T6" s="3"/>
      <c r="U6" s="3"/>
      <c r="V6" s="3"/>
      <c r="W6" s="3"/>
      <c r="X6" s="3"/>
      <c r="Y6" s="3"/>
      <c r="Z6" s="3"/>
      <c r="AA6" s="3"/>
      <c r="AB6" s="3"/>
      <c r="AC6" s="3"/>
      <c r="AD6" s="3"/>
      <c r="AE6" s="3"/>
      <c r="AF6" s="3"/>
      <c r="AG6" s="3"/>
      <c r="AH6" s="3"/>
    </row>
    <row r="7" spans="1:34" ht="37"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44" t="s">
        <v>15855</v>
      </c>
      <c r="E8" s="345"/>
      <c r="F8" s="345"/>
      <c r="G8" s="345"/>
      <c r="H8" s="345"/>
      <c r="I8" s="345"/>
      <c r="J8" s="346"/>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56" t="s">
        <v>490</v>
      </c>
      <c r="E9" s="357"/>
      <c r="F9" s="357"/>
      <c r="G9" s="358"/>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0" t="str">
        <f ca="1">OFFSET(L!$C$1,MATCH("Declaration"&amp;ADDRESS(ROW(),COLUMN(),4)&amp;LEFT($D$9,1),L!$A:$A,0)-1,SL,,)</f>
        <v>Description of Scope:</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6">
      <c r="A11" s="38"/>
      <c r="B11" s="361"/>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47"/>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47"/>
      <c r="E13" s="348"/>
      <c r="F13" s="348"/>
      <c r="G13" s="348"/>
      <c r="H13" s="348"/>
      <c r="I13" s="348"/>
      <c r="J13" s="349"/>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47"/>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47" t="s">
        <v>15856</v>
      </c>
      <c r="E15" s="348"/>
      <c r="F15" s="348"/>
      <c r="G15" s="348"/>
      <c r="H15" s="348"/>
      <c r="I15" s="348"/>
      <c r="J15" s="349"/>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62" t="s">
        <v>15857</v>
      </c>
      <c r="E16" s="363"/>
      <c r="F16" s="363"/>
      <c r="G16" s="363"/>
      <c r="H16" s="363"/>
      <c r="I16" s="363"/>
      <c r="J16" s="364"/>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47" t="s">
        <v>15858</v>
      </c>
      <c r="E17" s="348"/>
      <c r="F17" s="348"/>
      <c r="G17" s="348"/>
      <c r="H17" s="348"/>
      <c r="I17" s="348"/>
      <c r="J17" s="349"/>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0" t="s">
        <v>15856</v>
      </c>
      <c r="E18" s="381"/>
      <c r="F18" s="381"/>
      <c r="G18" s="381"/>
      <c r="H18" s="381"/>
      <c r="I18" s="381"/>
      <c r="J18" s="382"/>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7" t="s">
        <v>15859</v>
      </c>
      <c r="E19" s="348"/>
      <c r="F19" s="348"/>
      <c r="G19" s="348"/>
      <c r="H19" s="348"/>
      <c r="I19" s="348"/>
      <c r="J19" s="349"/>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2" t="s">
        <v>15857</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45681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1"/>
      <c r="I37" s="371"/>
      <c r="J37" s="371"/>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5"/>
      <c r="E56" s="366"/>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5" t="s">
        <v>15860</v>
      </c>
      <c r="E57" s="366"/>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5"/>
      <c r="E58" s="366"/>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5"/>
      <c r="E59" s="366"/>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0"/>
      <c r="I61" s="370"/>
      <c r="J61" s="370"/>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96" t="s">
        <v>15861</v>
      </c>
      <c r="H77" s="397"/>
      <c r="I77" s="397"/>
      <c r="J77" s="398"/>
      <c r="K77" s="36"/>
      <c r="L77" s="113" t="s">
        <v>1231</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484</v>
      </c>
      <c r="E85" s="377"/>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7" thickBot="1">
      <c r="A91" s="373" t="str">
        <f ca="1">OFFSET(L!$C$1,MATCH("General"&amp;"Cpy",L!$A:$A,0)-1,SL,,)</f>
        <v>© 2024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7" hidden="1">
      <c r="B98" s="56" t="s">
        <v>486</v>
      </c>
      <c r="D98" s="282" t="str">
        <f>IF(AND(OR($D$26="Yes",$D$26=""),OR($D$32="Yes",$D$32="")),"Unknown","")</f>
        <v/>
      </c>
      <c r="E98" s="282" t="str">
        <f>IF(AND(OR($D$26="Yes",$D$26=""),OR($D$32="Yes",$D$32="")),"Greater than 75%","")</f>
        <v/>
      </c>
      <c r="G98" s="282" t="str">
        <f>IF(OR($D$27="Yes",$D$27=""),"Yes","")</f>
        <v>Yes</v>
      </c>
    </row>
    <row r="99" spans="2:7" ht="16" hidden="1">
      <c r="B99" s="188">
        <v>1</v>
      </c>
      <c r="D99" s="282" t="str">
        <f>IF(AND(OR($D$27="Yes",$D$27=""),OR($D$33="Yes",$D$33="")),"Yes","")</f>
        <v>Yes</v>
      </c>
      <c r="E99" s="282" t="str">
        <f>IF(AND(OR($D$26="Yes",$D$26=""),OR($D$32="Yes",$D$32="")),"Greater than 50%","")</f>
        <v/>
      </c>
      <c r="G99" s="282" t="str">
        <f>IF(OR($D$27="Yes",$D$27=""),"No","")</f>
        <v>No</v>
      </c>
    </row>
    <row r="100" spans="2:7" ht="17" hidden="1">
      <c r="B100" s="236" t="s">
        <v>2463</v>
      </c>
      <c r="D100" s="282" t="str">
        <f>IF(AND(OR($D$27="Yes",$D$27=""),OR($D$33="Yes",$D$33="")),"No","")</f>
        <v>No</v>
      </c>
      <c r="E100" s="282" t="str">
        <f>IF(AND(OR($D$26="Yes",$D$26=""),OR($D$32="Yes",$D$32="")),"50% or less","")</f>
        <v/>
      </c>
      <c r="G100" s="282" t="str">
        <f>IF(OR($D$28="Yes",$D$28=""),"Yes","")</f>
        <v/>
      </c>
    </row>
    <row r="101" spans="2:7" ht="17" hidden="1">
      <c r="B101" s="236" t="s">
        <v>2464</v>
      </c>
      <c r="D101" s="282" t="str">
        <f>IF(AND(OR($D$27="Yes",$D$27=""),OR($D$33="Yes",$D$33="")),"Unknown","")</f>
        <v>Unknown</v>
      </c>
      <c r="E101" s="282" t="str">
        <f>IF(AND(OR($D$26="Yes",$D$26=""),OR($D$32="Yes",$D$32="")),"None","")</f>
        <v/>
      </c>
      <c r="G101" s="282" t="str">
        <f>IF(OR($D$28="Yes",$D$28=""),"No","")</f>
        <v/>
      </c>
    </row>
    <row r="102" spans="2:7" ht="17" hidden="1">
      <c r="B102" s="236" t="s">
        <v>2465</v>
      </c>
      <c r="D102" s="282" t="str">
        <f>IF(AND(OR($D$28="Yes",$D$28=""),OR($D$34="Yes",$D$34="")),"Yes","")</f>
        <v/>
      </c>
      <c r="E102" s="282" t="str">
        <f>IF(AND(OR($D$27="Yes",$D$27=""),OR($D$33="Yes",$D$33="")),"100%","")</f>
        <v>100%</v>
      </c>
      <c r="G102" s="282" t="str">
        <f>IF(OR($D$29="Yes",$D$29=""),"Yes","")</f>
        <v/>
      </c>
    </row>
    <row r="103" spans="2:7" ht="17" hidden="1">
      <c r="B103" s="236" t="s">
        <v>2466</v>
      </c>
      <c r="D103" s="282" t="str">
        <f>IF(AND(OR($D$28="Yes",$D$28=""),OR($D$34="Yes",$D$34="")),"No","")</f>
        <v/>
      </c>
      <c r="E103" s="282" t="str">
        <f>IF(AND(OR($D$27="Yes",$D$27=""),OR($D$33="Yes",$D$33="")),"Greater than 90%","")</f>
        <v>Greater than 90%</v>
      </c>
      <c r="G103" s="282" t="str">
        <f>IF(OR($D$29="Yes",$D$29=""),"No","")</f>
        <v/>
      </c>
    </row>
    <row r="104" spans="2:7" ht="17" hidden="1">
      <c r="B104" s="236" t="s">
        <v>487</v>
      </c>
      <c r="D104" s="282" t="str">
        <f>IF(AND(OR($D$28="Yes",$D$28=""),OR($D$34="Yes",$D$34="")),"Unknown","")</f>
        <v/>
      </c>
      <c r="E104" s="282" t="str">
        <f>IF(AND(OR($D$27="Yes",$D$27=""),OR($D$33="Yes",$D$33="")),"Greater than 75%","")</f>
        <v>Greater than 75%</v>
      </c>
    </row>
    <row r="105" spans="2:7" ht="17" hidden="1">
      <c r="B105" s="236" t="s">
        <v>14954</v>
      </c>
      <c r="D105" s="282" t="str">
        <f>IF(AND(OR($D$29="Yes",$D$29=""),OR($D$35="Yes",$D$35="")),"Yes","")</f>
        <v/>
      </c>
      <c r="E105" s="282" t="str">
        <f>IF(AND(OR($D$27="Yes",$D$27=""),OR($D$33="Yes",$D$33="")),"Greater than 50%","")</f>
        <v>Greater than 50%</v>
      </c>
    </row>
    <row r="106" spans="2:7" ht="17" hidden="1">
      <c r="B106" s="236" t="s">
        <v>12372</v>
      </c>
      <c r="D106" s="282" t="str">
        <f>IF(AND(OR($D$29="Yes",$D$29=""),OR($D$35="Yes",$D$35="")),"No","")</f>
        <v/>
      </c>
      <c r="E106" s="282" t="str">
        <f>IF(AND(OR($D$27="Yes",$D$27=""),OR($D$33="Yes",$D$33="")),"50% or less","")</f>
        <v>50% or less</v>
      </c>
    </row>
    <row r="107" spans="2:7" ht="17" hidden="1">
      <c r="B107" s="236" t="s">
        <v>485</v>
      </c>
      <c r="D107" s="282" t="str">
        <f>IF(AND(OR($D$29="Yes",$D$29=""),OR($D$35="Yes",$D$35="")),"Unknown","")</f>
        <v/>
      </c>
      <c r="E107" s="282" t="str">
        <f>IF(AND(OR($D$27="Yes",$D$27=""),OR($D$33="Yes",$D$33="")),"None","")</f>
        <v>None</v>
      </c>
    </row>
    <row r="108" spans="2:7" ht="17" hidden="1">
      <c r="B108" s="236" t="s">
        <v>13946</v>
      </c>
      <c r="E108" s="282" t="str">
        <f>IF(AND(OR($D$28="Yes",$D$28=""),OR($D$34="Yes",$D$34="")),"100%","")</f>
        <v/>
      </c>
    </row>
    <row r="109" spans="2:7" ht="17" hidden="1">
      <c r="B109" s="236" t="s">
        <v>13948</v>
      </c>
      <c r="E109" s="282" t="str">
        <f>IF(AND(OR($D$28="Yes",$D$28=""),OR($D$34="Yes",$D$34="")),"Greater than 90%","")</f>
        <v/>
      </c>
    </row>
    <row r="110" spans="2:7" ht="17" hidden="1">
      <c r="B110" s="236" t="s">
        <v>13949</v>
      </c>
      <c r="E110" s="282" t="str">
        <f>IF(AND(OR($D$28="Yes",$D$28=""),OR($D$34="Yes",$D$34="")),"Greater than 75%","")</f>
        <v/>
      </c>
    </row>
    <row r="111" spans="2:7" ht="17"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142" stopIfTrue="1">
      <formula>$P$26=""</formula>
    </cfRule>
    <cfRule type="expression" dxfId="75" priority="55" stopIfTrue="1">
      <formula>IF(AND(OR($D$26="Yes",$D$26=""),$D$32=""),1,0)</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163" stopIfTrue="1">
      <formula>$P$29=""</formula>
    </cfRule>
    <cfRule type="expression" dxfId="69" priority="39" stopIfTrue="1">
      <formula>IF(AND(OR($D$29="Yes",$D$29=""),$D$35=""),1,0)</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94E6517-E24D-3144-AAFE-49C94717DDE1}"/>
    <hyperlink ref="D20" r:id="rId4" xr:uid="{FB488D29-64A7-0141-B3A5-D7891DC5246F}"/>
    <hyperlink ref="G77" r:id="rId5" xr:uid="{3E80D7B0-74B6-4E40-A878-B89DEAF7A98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6" sqref="C6"/>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484</v>
      </c>
    </row>
    <row r="3" spans="1:34" s="221" customFormat="1" ht="173.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2024 Responsible Minerals Initiative. All rights reserved.</v>
      </c>
      <c r="H3" s="387"/>
      <c r="I3" s="388"/>
      <c r="J3" s="126"/>
      <c r="K3" s="127"/>
      <c r="M3" s="198"/>
      <c r="N3" s="198"/>
      <c r="O3" s="99"/>
      <c r="P3" s="99"/>
      <c r="Q3" s="199" t="s">
        <v>15760</v>
      </c>
      <c r="R3" s="216"/>
      <c r="S3" s="216"/>
      <c r="T3" s="216"/>
      <c r="W3" s="223" t="s">
        <v>1121</v>
      </c>
      <c r="X3" s="223" t="s">
        <v>1120</v>
      </c>
      <c r="Y3" s="223" t="s">
        <v>1122</v>
      </c>
      <c r="Z3" s="223" t="s">
        <v>1119</v>
      </c>
      <c r="AH3" s="145" t="s">
        <v>485</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c r="B5" s="182" t="s">
        <v>1120</v>
      </c>
      <c r="C5" s="186" t="s">
        <v>12408</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482</v>
      </c>
      <c r="X5" s="227">
        <f t="shared" ref="X5" ca="1" si="0">IF(AND(C5="Smelter not listed",OR(LEN(D5)=0,LEN(E5)=0)),1,0)</f>
        <v>0</v>
      </c>
      <c r="AB5" s="228" t="str">
        <f t="shared" ref="AB5" si="1">B5&amp;C5</f>
        <v>TinMineracao Taboca S.A.</v>
      </c>
    </row>
    <row r="6" spans="1:34" s="227" customFormat="1" ht="20" customHeight="1">
      <c r="A6" s="262"/>
      <c r="B6" s="182" t="s">
        <v>1120</v>
      </c>
      <c r="C6" s="186" t="s">
        <v>1783</v>
      </c>
      <c r="D6" s="230"/>
      <c r="E6" s="182" t="str">
        <f ca="1">IF(ISERROR($V6),"",OFFSET('Smelter Look-up'!$D$4,$V6-4,0)&amp;"")</f>
        <v>THAILAND</v>
      </c>
      <c r="F6" s="182" t="str">
        <f ca="1">IF(ISERROR($V6),"",OFFSET('Smelter Look-up'!$E$4,$V6-4,0))</f>
        <v>CID001898</v>
      </c>
      <c r="G6" s="182" t="str">
        <f ca="1">IF(C6=$X$4,IF(ISERROR($V6),"Enter smelter details","RMI"),IF(ISERROR($V6),"",OFFSET('Smelter Look-up'!$F$4,$V6-4,0)))</f>
        <v>RMI</v>
      </c>
      <c r="H6" s="183">
        <f ca="1">IF(ISERROR($V6),"",OFFSET('Smelter Look-up'!$G$4,$V6-4,0))</f>
        <v>0</v>
      </c>
      <c r="I6" s="184" t="str">
        <f ca="1">IF(ISERROR($V6),"",OFFSET('Smelter Look-up'!$H$4,$V6-4,0))</f>
        <v>Amphur Muang</v>
      </c>
      <c r="J6" s="184" t="str">
        <f ca="1">IF(ISERROR($V6),"",OFFSET('Smelter Look-up'!$I$4,$V6-4,0))</f>
        <v>Phuket</v>
      </c>
      <c r="K6" s="224"/>
      <c r="L6" s="224"/>
      <c r="M6" s="224"/>
      <c r="N6" s="224"/>
      <c r="O6" s="224"/>
      <c r="P6" s="185"/>
      <c r="Q6" s="225"/>
      <c r="R6" s="182" t="str">
        <f ca="1">IF(ISERROR($V6),"",OFFSET('Smelter Look-up'!$C$4,$V6-4,0)&amp;"")</f>
        <v>Thaisarco</v>
      </c>
      <c r="S6" s="181" t="str">
        <f t="shared" ref="S6:S37" ca="1" si="2">IF(B6="","",IF(ISERROR(MATCH($E6,CL,0)),"Unknown",INDIRECT("'C'!$A$"&amp;MATCH($E6,CL,0)+1)))</f>
        <v>TH</v>
      </c>
      <c r="T6" s="181" t="str">
        <f ca="1">IF(B6="","",IF(ISERROR(MATCH($J6,SorP!$B$1:$B$6226,0)),"",INDIRECT("'SorP'!$A$"&amp;MATCH($S6&amp;$J6,SorP!C:C,0))))</f>
        <v>TH-83</v>
      </c>
      <c r="U6" s="201"/>
      <c r="V6" s="226">
        <f>IF(C6="",NA(),IF(OR(C6="Smelter not listed",C6="Smelter not yet identified"),MATCH($B6&amp;$D6,'Smelter Look-up'!$J:$J,0),MATCH($B6&amp;$C6,'Smelter Look-up'!$J:$J,0)))</f>
        <v>546</v>
      </c>
      <c r="X6" s="227">
        <f t="shared" ref="X6:X37" ca="1" si="3">IF(AND(C6="Smelter not listed",OR(LEN(D6)=0,LEN(E6)=0)),1,0)</f>
        <v>0</v>
      </c>
      <c r="AB6" s="228" t="str">
        <f t="shared" ref="AB6:AB37" si="4">B6&amp;C6</f>
        <v>TinThailand Smelting &amp; Refining Co Ltd</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1">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1">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1">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1">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D4DB7CD-4354-D246-899F-A7F7E94BD023}"/>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796</v>
      </c>
    </row>
    <row r="2" spans="1:10" ht="17">
      <c r="A2" s="66" t="s">
        <v>888</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3">
      <c r="A4" s="90" t="str">
        <f ca="1">Declaration!B8</f>
        <v>Company Name (*):</v>
      </c>
      <c r="B4" s="89" t="str">
        <f>Declaration!D8</f>
        <v xml:space="preserve">Technical Plating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Lowell Moody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Customerservice@technicalplating.com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615-237-5561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Lowell Moody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Customerservice@technicalplating.com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45681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800</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798</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56">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56">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1295</v>
      </c>
      <c r="F33" s="93"/>
      <c r="J33" s="148"/>
    </row>
    <row r="34" spans="1:10" ht="56">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6">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797</v>
      </c>
      <c r="F38" s="93"/>
    </row>
    <row r="39" spans="1:10" ht="29">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798</v>
      </c>
      <c r="F43" s="93"/>
    </row>
    <row r="44" spans="1:10" ht="57">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799</v>
      </c>
      <c r="F48" s="93"/>
    </row>
    <row r="49" spans="1:10" ht="43">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437</v>
      </c>
      <c r="F53" s="93"/>
      <c r="G53" s="93"/>
      <c r="H53" s="93"/>
    </row>
    <row r="54" spans="1:10" ht="4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www.technicalplating.com/conflict-minerals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70">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25"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888</v>
      </c>
      <c r="C4" s="390"/>
      <c r="D4" s="390"/>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5" customHeight="1" thickBot="1">
      <c r="A2006" s="130"/>
      <c r="B2006" s="393" t="str">
        <f ca="1">OFFSET(L!$C$1,MATCH("General"&amp;"Cpy",L!$A:$A,0)-1,SL,,)</f>
        <v>© 2024 Responsible Minerals Initiative. All rights reserved.</v>
      </c>
      <c r="C2006" s="393"/>
      <c r="D2006" s="393"/>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75"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3"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90">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30">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409.6">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30">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60">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8">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90">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2">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10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30">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10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60">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68">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40">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60">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6">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66">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88">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44">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44">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80">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20">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3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6">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5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4">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12">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30">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6">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90">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60">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6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90">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10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50">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90">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8">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8">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6">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409.6">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120">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210">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40">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60">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5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98">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210">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80">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84">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20">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60">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ht="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30">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ht="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20">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30">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ht="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ht="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ht="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30">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ht="15">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30">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ht="15">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ht="15">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30">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ht="15">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ht="15">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30">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ht="15">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ht="15">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30">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30">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30">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ht="15">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30">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ht="15">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30">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30">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30">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ht="15">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ht="15">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90">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210">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6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9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90">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ht="15">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6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3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80">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300">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50">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70">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30">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30">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9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20">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28">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328">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30">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80">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10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5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ht="15">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30">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30">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ht="15">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60">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8">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60">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ht="15">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ht="15">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30">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30">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30">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30">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30">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4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30">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30">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30">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30">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30">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30">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30">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30">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30">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30">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2">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30">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6">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2">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8">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2">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42">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2">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30">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30">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6">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42">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60">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30">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2">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30">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30">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30">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30">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30">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30">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30">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30">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30">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30">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30">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30">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30">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30">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30">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30">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30">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30">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30">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30">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30">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30">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30">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30">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30">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30">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2">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30">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30">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30">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30">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30">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30">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30">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30">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30">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30">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30">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30">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30">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30">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ht="15">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30">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60">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60">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30">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ht="15">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30">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30">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30">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30">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60">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ht="15">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ht="15">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ht="15">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ht="15">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ht="15">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30">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30">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30">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30">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60">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60">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60">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60">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60">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60">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75">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75">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60">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60">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60">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120">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60">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60">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60">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60">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60">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1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1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30">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ht="15">
      <c r="A318" s="155" t="s">
        <v>1445</v>
      </c>
      <c r="B318" s="155" t="s">
        <v>482</v>
      </c>
      <c r="K318" s="155"/>
      <c r="L318" s="238"/>
      <c r="M318" s="155"/>
    </row>
    <row r="319" spans="1:13">
      <c r="K319" s="155"/>
      <c r="L319" s="238"/>
      <c r="M319" s="155"/>
    </row>
    <row r="320" spans="1:13" ht="90">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30">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30">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30">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30">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90">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5718633-915f-4390-bafe-7395d3cd172f">
      <Terms xmlns="http://schemas.microsoft.com/office/infopath/2007/PartnerControls"/>
    </lcf76f155ced4ddcb4097134ff3c332f>
    <TaxCatchAll xmlns="e18a4ecf-005b-4ef6-acef-1c7026bb90e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B7ED2B3E9943C4CAEABD7F02BB858A0" ma:contentTypeVersion="15" ma:contentTypeDescription="Create a new document." ma:contentTypeScope="" ma:versionID="3b8c6546a178c4081c52fc8b6b002dad">
  <xsd:schema xmlns:xsd="http://www.w3.org/2001/XMLSchema" xmlns:xs="http://www.w3.org/2001/XMLSchema" xmlns:p="http://schemas.microsoft.com/office/2006/metadata/properties" xmlns:ns2="85718633-915f-4390-bafe-7395d3cd172f" xmlns:ns3="e18a4ecf-005b-4ef6-acef-1c7026bb90e9" targetNamespace="http://schemas.microsoft.com/office/2006/metadata/properties" ma:root="true" ma:fieldsID="65798423d29fdbfb00daa8fe65d75871" ns2:_="" ns3:_="">
    <xsd:import namespace="85718633-915f-4390-bafe-7395d3cd172f"/>
    <xsd:import namespace="e18a4ecf-005b-4ef6-acef-1c7026bb90e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718633-915f-4390-bafe-7395d3cd17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b7e19661-20f3-45d0-95bb-12fc791fdc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8a4ecf-005b-4ef6-acef-1c7026bb90e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0b891f59-c84a-4328-bbde-91ecc7c825f3}" ma:internalName="TaxCatchAll" ma:showField="CatchAllData" ma:web="e18a4ecf-005b-4ef6-acef-1c7026bb90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65051AF-17CB-4DC9-873B-729582B7C7FE}"/>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Lowell Moody</cp:lastModifiedBy>
  <cp:lastPrinted>2015-04-21T20:47:43Z</cp:lastPrinted>
  <dcterms:created xsi:type="dcterms:W3CDTF">2010-06-21T21:00:23Z</dcterms:created>
  <dcterms:modified xsi:type="dcterms:W3CDTF">2025-01-24T13:00:23Z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0x0101002B7ED2B3E9943C4CAEABD7F02BB858A0</vt:lpwstr>
  </property>
  <property fmtid="{D5CDD505-2E9C-101B-9397-08002B2CF9AE}" pid="4" name="Order">
    <vt:r8>100</vt:r8>
  </property>
</Properties>
</file>